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6" i="1" l="1"/>
  <c r="I32" i="1" s="1"/>
  <c r="U48" i="1" s="1"/>
  <c r="U40" i="1"/>
  <c r="U50" i="1" s="1"/>
  <c r="S38" i="1"/>
  <c r="K38" i="1"/>
  <c r="T36" i="1"/>
  <c r="U12" i="1" s="1"/>
  <c r="U49" i="1" s="1"/>
  <c r="I22" i="1"/>
  <c r="U47" i="1" s="1"/>
  <c r="I12" i="1"/>
  <c r="U46" i="1" s="1"/>
  <c r="K54" i="1" s="1"/>
</calcChain>
</file>

<file path=xl/sharedStrings.xml><?xml version="1.0" encoding="utf-8"?>
<sst xmlns="http://schemas.openxmlformats.org/spreadsheetml/2006/main" count="177" uniqueCount="96">
  <si>
    <t>様式２－１</t>
    <rPh sb="0" eb="2">
      <t>ヨウシキ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</si>
  <si>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</si>
  <si>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</si>
  <si>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</si>
  <si>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就労継続支援Ａ型事業所におけるスコア表（全体）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8" eb="19">
      <t>ヒョウ</t>
    </rPh>
    <rPh sb="20" eb="22">
      <t>ゼンタイ</t>
    </rPh>
    <phoneticPr fontId="3"/>
  </si>
  <si>
    <t>事業所名</t>
    <rPh sb="0" eb="3">
      <t>ジギョウショ</t>
    </rPh>
    <rPh sb="3" eb="4">
      <t>メイ</t>
    </rPh>
    <phoneticPr fontId="3"/>
  </si>
  <si>
    <t>手づくり工房イルカ</t>
    <rPh sb="0" eb="1">
      <t>テ</t>
    </rPh>
    <rPh sb="4" eb="6">
      <t>コウボウ</t>
    </rPh>
    <phoneticPr fontId="3"/>
  </si>
  <si>
    <t>事業所番号</t>
    <rPh sb="0" eb="3">
      <t>ジギョウショ</t>
    </rPh>
    <rPh sb="3" eb="5">
      <t>バンゴウ</t>
    </rPh>
    <phoneticPr fontId="3"/>
  </si>
  <si>
    <t>住　所</t>
    <rPh sb="0" eb="1">
      <t>ジュウ</t>
    </rPh>
    <rPh sb="2" eb="3">
      <t>ショ</t>
    </rPh>
    <phoneticPr fontId="3"/>
  </si>
  <si>
    <t>静岡県三島市塚原新田215-10</t>
    <rPh sb="0" eb="10">
      <t>シズオカケンミシマシツカハラシンデン</t>
    </rPh>
    <phoneticPr fontId="3"/>
  </si>
  <si>
    <t>管理者名</t>
    <rPh sb="0" eb="4">
      <t>カンリシャメイ</t>
    </rPh>
    <phoneticPr fontId="3"/>
  </si>
  <si>
    <t>中見光風</t>
    <rPh sb="0" eb="4">
      <t>ナカミコウフウ</t>
    </rPh>
    <phoneticPr fontId="3"/>
  </si>
  <si>
    <t>電話番号</t>
    <rPh sb="0" eb="2">
      <t>デンワ</t>
    </rPh>
    <rPh sb="2" eb="4">
      <t>バンゴウ</t>
    </rPh>
    <phoneticPr fontId="3"/>
  </si>
  <si>
    <t>055-960-9011</t>
    <phoneticPr fontId="3"/>
  </si>
  <si>
    <t>対象年度</t>
    <rPh sb="0" eb="2">
      <t>タイショウ</t>
    </rPh>
    <rPh sb="2" eb="4">
      <t>ネンド</t>
    </rPh>
    <phoneticPr fontId="3"/>
  </si>
  <si>
    <t>令和3年度</t>
    <rPh sb="0" eb="2">
      <t>レイワ</t>
    </rPh>
    <rPh sb="3" eb="5">
      <t>ネンド</t>
    </rPh>
    <phoneticPr fontId="3"/>
  </si>
  <si>
    <t>（Ⅰ）労働時間</t>
    <phoneticPr fontId="3"/>
  </si>
  <si>
    <t>（Ⅳ）　支援力向上（※）</t>
    <rPh sb="4" eb="6">
      <t>シエン</t>
    </rPh>
    <rPh sb="6" eb="7">
      <t>リョク</t>
    </rPh>
    <rPh sb="7" eb="9">
      <t>コウジョウ</t>
    </rPh>
    <phoneticPr fontId="3"/>
  </si>
  <si>
    <t>①1日の平均労働時間が７時間以上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phoneticPr fontId="3"/>
  </si>
  <si>
    <t>　</t>
  </si>
  <si>
    <t>◎</t>
  </si>
  <si>
    <t>①研修計画に基づいた外部研修会又は内部研修会</t>
    <rPh sb="1" eb="3">
      <t>ケンシュウ</t>
    </rPh>
    <rPh sb="3" eb="5">
      <t>ケイカク</t>
    </rPh>
    <rPh sb="6" eb="7">
      <t>モト</t>
    </rPh>
    <rPh sb="10" eb="12">
      <t>ガイブ</t>
    </rPh>
    <rPh sb="12" eb="15">
      <t>ケンシュウカイ</t>
    </rPh>
    <rPh sb="15" eb="16">
      <t>マタ</t>
    </rPh>
    <rPh sb="17" eb="19">
      <t>ナイブ</t>
    </rPh>
    <rPh sb="19" eb="22">
      <t>ケンシュウカイ</t>
    </rPh>
    <phoneticPr fontId="3"/>
  </si>
  <si>
    <t>②1日の平均労働時間が６時間以上７時間未満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</si>
  <si>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　　　参加した職員が１人以上半数未満であった</t>
    <rPh sb="3" eb="5">
      <t>サンカ</t>
    </rPh>
    <rPh sb="7" eb="9">
      <t>ショクイン</t>
    </rPh>
    <rPh sb="11" eb="12">
      <t>ニン</t>
    </rPh>
    <rPh sb="12" eb="14">
      <t>イジョウ</t>
    </rPh>
    <rPh sb="14" eb="16">
      <t>ハンスウ</t>
    </rPh>
    <rPh sb="16" eb="18">
      <t>ミマン</t>
    </rPh>
    <phoneticPr fontId="3"/>
  </si>
  <si>
    <t>③1日の平均労働時間が５時間以上６時間未満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</si>
  <si>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iohj</t>
    <phoneticPr fontId="3"/>
  </si>
  <si>
    <t>　　　参加した職員が半数以上であった</t>
    <rPh sb="3" eb="5">
      <t>サンカ</t>
    </rPh>
    <rPh sb="7" eb="9">
      <t>ショクイン</t>
    </rPh>
    <rPh sb="10" eb="12">
      <t>ハンスウ</t>
    </rPh>
    <rPh sb="12" eb="14">
      <t>イジョウ</t>
    </rPh>
    <phoneticPr fontId="3"/>
  </si>
  <si>
    <t>○</t>
  </si>
  <si>
    <t>④1日の平均労働時間が４時間30分以上５時間未満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6" eb="17">
      <t>フン</t>
    </rPh>
    <rPh sb="17" eb="19">
      <t>イジョウ</t>
    </rPh>
    <rPh sb="20" eb="22">
      <t>ジカン</t>
    </rPh>
    <rPh sb="22" eb="24">
      <t>ミマン</t>
    </rPh>
    <phoneticPr fontId="3"/>
  </si>
  <si>
    <t>②研修、学会等又は学会誌等において発表</t>
    <rPh sb="1" eb="3">
      <t>ケンシュウ</t>
    </rPh>
    <rPh sb="4" eb="6">
      <t>ガッカイ</t>
    </rPh>
    <rPh sb="6" eb="7">
      <t>トウ</t>
    </rPh>
    <rPh sb="7" eb="8">
      <t>マタ</t>
    </rPh>
    <rPh sb="9" eb="12">
      <t>ガッカイシ</t>
    </rPh>
    <rPh sb="12" eb="13">
      <t>トウ</t>
    </rPh>
    <rPh sb="17" eb="19">
      <t>ハッピョウ</t>
    </rPh>
    <phoneticPr fontId="3"/>
  </si>
  <si>
    <t>⑤1日の平均労働時間が４時間以上４時間30分未満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21" eb="22">
      <t>フン</t>
    </rPh>
    <rPh sb="22" eb="24">
      <t>ミマン</t>
    </rPh>
    <phoneticPr fontId="3"/>
  </si>
  <si>
    <t>　　　１回の場合</t>
    <rPh sb="4" eb="5">
      <t>カイ</t>
    </rPh>
    <rPh sb="6" eb="8">
      <t>バアイ</t>
    </rPh>
    <phoneticPr fontId="3"/>
  </si>
  <si>
    <t>⑥1日の平均労働時間が３時間以上４時間未満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</si>
  <si>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　　　２回以上の場合</t>
    <rPh sb="4" eb="5">
      <t>カイ</t>
    </rPh>
    <rPh sb="5" eb="7">
      <t>イジョウ</t>
    </rPh>
    <rPh sb="8" eb="10">
      <t>バアイ</t>
    </rPh>
    <phoneticPr fontId="3"/>
  </si>
  <si>
    <t>⑦1日の平均労働時間が２時間以上３時間未満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</si>
  <si>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③視察・実習の実施又は受け入れ</t>
    <rPh sb="1" eb="3">
      <t>シサツ</t>
    </rPh>
    <rPh sb="4" eb="6">
      <t>ジッシュウ</t>
    </rPh>
    <rPh sb="7" eb="9">
      <t>ジッシ</t>
    </rPh>
    <rPh sb="9" eb="10">
      <t>マタ</t>
    </rPh>
    <rPh sb="11" eb="12">
      <t>ウ</t>
    </rPh>
    <rPh sb="13" eb="14">
      <t>イ</t>
    </rPh>
    <phoneticPr fontId="3"/>
  </si>
  <si>
    <t>⑧1日の平均労働時間が２時間未満</t>
    <rPh sb="2" eb="3">
      <t>ニチ</t>
    </rPh>
    <rPh sb="4" eb="6">
      <t>ヘイキン</t>
    </rPh>
    <rPh sb="6" eb="8">
      <t>ロウドウ</t>
    </rPh>
    <rPh sb="8" eb="10">
      <t>ジカン</t>
    </rPh>
    <rPh sb="12" eb="14">
      <t>ジカン</t>
    </rPh>
    <rPh sb="14" eb="16">
      <t>ミマン</t>
    </rPh>
    <phoneticPr fontId="3"/>
  </si>
  <si>
    <t>点</t>
    <rPh sb="0" eb="1">
      <t>テン</t>
    </rPh>
    <phoneticPr fontId="3"/>
  </si>
  <si>
    <t>　　　 いずれか一方のみの取組を行っている</t>
    <rPh sb="8" eb="10">
      <t>イッポウ</t>
    </rPh>
    <rPh sb="13" eb="15">
      <t>トリクミ</t>
    </rPh>
    <rPh sb="16" eb="17">
      <t>オコナ</t>
    </rPh>
    <phoneticPr fontId="3"/>
  </si>
  <si>
    <t>①80点 ②70点 ③55点 ④45 点 ⑤40点 ⑥30点 ⑦20点 ⑧5点</t>
    <rPh sb="3" eb="4">
      <t>テン</t>
    </rPh>
    <rPh sb="8" eb="9">
      <t>テン</t>
    </rPh>
    <rPh sb="13" eb="14">
      <t>テン</t>
    </rPh>
    <rPh sb="19" eb="20">
      <t>テン</t>
    </rPh>
    <rPh sb="24" eb="25">
      <t>テン</t>
    </rPh>
    <rPh sb="29" eb="30">
      <t>テン</t>
    </rPh>
    <rPh sb="34" eb="35">
      <t>テン</t>
    </rPh>
    <rPh sb="38" eb="39">
      <t>テン</t>
    </rPh>
    <phoneticPr fontId="3"/>
  </si>
  <si>
    <t xml:space="preserve">       いずれの取組も行っている</t>
    <rPh sb="11" eb="13">
      <t>トリクミ</t>
    </rPh>
    <rPh sb="14" eb="15">
      <t>オコナ</t>
    </rPh>
    <phoneticPr fontId="3"/>
  </si>
  <si>
    <t>（Ⅱ）生産活動</t>
    <rPh sb="3" eb="5">
      <t>セイサン</t>
    </rPh>
    <rPh sb="5" eb="7">
      <t>カツドウ</t>
    </rPh>
    <phoneticPr fontId="3"/>
  </si>
  <si>
    <t>④販路拡大の商談会等への参加</t>
    <rPh sb="1" eb="3">
      <t>ハンロ</t>
    </rPh>
    <rPh sb="3" eb="5">
      <t>カクダイ</t>
    </rPh>
    <rPh sb="6" eb="9">
      <t>ショウダンカイ</t>
    </rPh>
    <rPh sb="9" eb="10">
      <t>トウ</t>
    </rPh>
    <rPh sb="12" eb="14">
      <t>サンカ</t>
    </rPh>
    <phoneticPr fontId="3"/>
  </si>
  <si>
    <t>①前年度及び前々年度の各年度における生産活動収支が
それぞれ当該各年度に利用者に支払う賃金の総額以上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3"/>
  </si>
  <si>
    <t>②前年度及び前々年度における生産活動収支のうち前年度に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6">
      <t>ゼンネンド</t>
    </rPh>
    <rPh sb="31" eb="33">
      <t>セイサン</t>
    </rPh>
    <rPh sb="33" eb="35">
      <t>カツドウ</t>
    </rPh>
    <rPh sb="35" eb="37">
      <t>シュウシ</t>
    </rPh>
    <rPh sb="40" eb="43">
      <t>リヨウシャ</t>
    </rPh>
    <rPh sb="44" eb="46">
      <t>シハラ</t>
    </rPh>
    <rPh sb="47" eb="49">
      <t>チンギン</t>
    </rPh>
    <rPh sb="50" eb="52">
      <t>ソウガク</t>
    </rPh>
    <rPh sb="52" eb="54">
      <t>イジョウ</t>
    </rPh>
    <phoneticPr fontId="3"/>
  </si>
  <si>
    <t>⑤職員の人事評価制度</t>
    <rPh sb="1" eb="3">
      <t>ショクイン</t>
    </rPh>
    <rPh sb="4" eb="6">
      <t>ジンジ</t>
    </rPh>
    <rPh sb="6" eb="8">
      <t>ヒョウカ</t>
    </rPh>
    <rPh sb="8" eb="10">
      <t>セイド</t>
    </rPh>
    <phoneticPr fontId="3"/>
  </si>
  <si>
    <t>　　　人事評価結果に基づき定期に昇給を判定する
　　　制度を設け、全ての職員に周知している</t>
    <rPh sb="3" eb="5">
      <t>ジンジ</t>
    </rPh>
    <rPh sb="5" eb="7">
      <t>ヒョウカ</t>
    </rPh>
    <rPh sb="7" eb="9">
      <t>ケッカ</t>
    </rPh>
    <rPh sb="10" eb="11">
      <t>モト</t>
    </rPh>
    <rPh sb="13" eb="15">
      <t>テイキ</t>
    </rPh>
    <rPh sb="16" eb="18">
      <t>ショウキュウ</t>
    </rPh>
    <rPh sb="19" eb="21">
      <t>ハンテイ</t>
    </rPh>
    <rPh sb="27" eb="29">
      <t>セイド</t>
    </rPh>
    <rPh sb="30" eb="31">
      <t>モウ</t>
    </rPh>
    <rPh sb="33" eb="34">
      <t>スベ</t>
    </rPh>
    <rPh sb="36" eb="38">
      <t>ショクイン</t>
    </rPh>
    <rPh sb="39" eb="41">
      <t>シュウチ</t>
    </rPh>
    <phoneticPr fontId="3"/>
  </si>
  <si>
    <t>③前年度及び前々年度における生産活動収支のうち前々年度に
おける生産活動収支のみが利用者に支払う賃金の総額以上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4" eb="16">
      <t>セイサン</t>
    </rPh>
    <rPh sb="16" eb="18">
      <t>カツドウ</t>
    </rPh>
    <rPh sb="18" eb="20">
      <t>シュウシ</t>
    </rPh>
    <rPh sb="23" eb="25">
      <t>マエマエ</t>
    </rPh>
    <rPh sb="25" eb="26">
      <t>ドシ</t>
    </rPh>
    <rPh sb="26" eb="27">
      <t>ド</t>
    </rPh>
    <rPh sb="32" eb="34">
      <t>セイサン</t>
    </rPh>
    <rPh sb="34" eb="36">
      <t>カツドウ</t>
    </rPh>
    <rPh sb="36" eb="38">
      <t>シュウシ</t>
    </rPh>
    <rPh sb="41" eb="44">
      <t>リヨウシャ</t>
    </rPh>
    <rPh sb="45" eb="47">
      <t>シハラ</t>
    </rPh>
    <rPh sb="48" eb="50">
      <t>チンギン</t>
    </rPh>
    <rPh sb="51" eb="53">
      <t>ソウガク</t>
    </rPh>
    <rPh sb="53" eb="55">
      <t>イジョウ</t>
    </rPh>
    <phoneticPr fontId="3"/>
  </si>
  <si>
    <t>⑥ピアサポーターの配置</t>
    <rPh sb="9" eb="11">
      <t>ハイチ</t>
    </rPh>
    <phoneticPr fontId="3"/>
  </si>
  <si>
    <t>④前年度及び前々年度の各年度における生産活動収支が
いずれも当該各年度に利用者に支払う賃金の総額以上</t>
    <rPh sb="1" eb="4">
      <t>ゼンネンド</t>
    </rPh>
    <rPh sb="4" eb="5">
      <t>オヨ</t>
    </rPh>
    <rPh sb="6" eb="8">
      <t>ゼンゼン</t>
    </rPh>
    <rPh sb="8" eb="10">
      <t>ネンド</t>
    </rPh>
    <rPh sb="11" eb="14">
      <t>カクネンド</t>
    </rPh>
    <rPh sb="18" eb="20">
      <t>セイサン</t>
    </rPh>
    <rPh sb="20" eb="22">
      <t>カツドウ</t>
    </rPh>
    <rPh sb="22" eb="24">
      <t>シュウシ</t>
    </rPh>
    <rPh sb="30" eb="32">
      <t>トウガイ</t>
    </rPh>
    <rPh sb="32" eb="35">
      <t>カクネンド</t>
    </rPh>
    <rPh sb="36" eb="39">
      <t>リヨウシャ</t>
    </rPh>
    <rPh sb="40" eb="42">
      <t>シハラ</t>
    </rPh>
    <rPh sb="43" eb="45">
      <t>チンギン</t>
    </rPh>
    <rPh sb="46" eb="48">
      <t>ソウガク</t>
    </rPh>
    <rPh sb="48" eb="50">
      <t>イジョウ</t>
    </rPh>
    <phoneticPr fontId="3"/>
  </si>
  <si>
    <t>　　　ピアサポーターを職員として配置している</t>
    <rPh sb="11" eb="13">
      <t>ショクイン</t>
    </rPh>
    <rPh sb="16" eb="18">
      <t>ハイチ</t>
    </rPh>
    <phoneticPr fontId="3"/>
  </si>
  <si>
    <t>①40点 ②25点 ③20点 ④5点</t>
    <rPh sb="3" eb="4">
      <t>テン</t>
    </rPh>
    <rPh sb="8" eb="9">
      <t>テン</t>
    </rPh>
    <rPh sb="13" eb="14">
      <t>テン</t>
    </rPh>
    <rPh sb="17" eb="18">
      <t>テン</t>
    </rPh>
    <phoneticPr fontId="3"/>
  </si>
  <si>
    <t>⑦第三者評価</t>
    <rPh sb="1" eb="2">
      <t>ダイ</t>
    </rPh>
    <rPh sb="2" eb="4">
      <t>サンシャ</t>
    </rPh>
    <rPh sb="4" eb="6">
      <t>ヒョウカ</t>
    </rPh>
    <phoneticPr fontId="3"/>
  </si>
  <si>
    <t>（Ⅲ）多様な働き方（※）</t>
    <rPh sb="3" eb="5">
      <t>タヨウ</t>
    </rPh>
    <rPh sb="6" eb="7">
      <t>ハタラ</t>
    </rPh>
    <rPh sb="8" eb="9">
      <t>カタ</t>
    </rPh>
    <phoneticPr fontId="3"/>
  </si>
  <si>
    <t>　　　過去３年以内の福祉サービス第三者評価を
　　　受審しており、結果を公表している。</t>
    <rPh sb="3" eb="5">
      <t>カコ</t>
    </rPh>
    <rPh sb="6" eb="7">
      <t>ネン</t>
    </rPh>
    <rPh sb="7" eb="9">
      <t>イナイ</t>
    </rPh>
    <rPh sb="10" eb="12">
      <t>フクシ</t>
    </rPh>
    <rPh sb="16" eb="19">
      <t>ダイサンシャ</t>
    </rPh>
    <rPh sb="19" eb="21">
      <t>ヒョウカ</t>
    </rPh>
    <rPh sb="26" eb="28">
      <t>ジュシン</t>
    </rPh>
    <rPh sb="33" eb="35">
      <t>ケッカ</t>
    </rPh>
    <rPh sb="36" eb="38">
      <t>コウヒョウ</t>
    </rPh>
    <phoneticPr fontId="3"/>
  </si>
  <si>
    <t>①免許・資格取得、検定の受検勧奨に関する制度</t>
    <rPh sb="1" eb="3">
      <t>メンキョ</t>
    </rPh>
    <rPh sb="4" eb="6">
      <t>シカク</t>
    </rPh>
    <rPh sb="6" eb="8">
      <t>シュトク</t>
    </rPh>
    <rPh sb="9" eb="11">
      <t>ケンテイ</t>
    </rPh>
    <rPh sb="12" eb="14">
      <t>ジュケン</t>
    </rPh>
    <rPh sb="14" eb="16">
      <t>カンショウ</t>
    </rPh>
    <rPh sb="17" eb="18">
      <t>カン</t>
    </rPh>
    <rPh sb="20" eb="22">
      <t>セイド</t>
    </rPh>
    <phoneticPr fontId="3"/>
  </si>
  <si>
    <t>　　　　　就業規則等で定めている</t>
    <rPh sb="5" eb="7">
      <t>シュウギョウ</t>
    </rPh>
    <rPh sb="7" eb="9">
      <t>キソク</t>
    </rPh>
    <rPh sb="9" eb="10">
      <t>トウ</t>
    </rPh>
    <rPh sb="11" eb="12">
      <t>サダ</t>
    </rPh>
    <phoneticPr fontId="3"/>
  </si>
  <si>
    <t>⑧国際標準化規格が定めた規格等の認証等</t>
    <rPh sb="1" eb="3">
      <t>コクサイ</t>
    </rPh>
    <rPh sb="3" eb="6">
      <t>ヒョウジュンカ</t>
    </rPh>
    <rPh sb="6" eb="8">
      <t>キカク</t>
    </rPh>
    <rPh sb="9" eb="10">
      <t>サダ</t>
    </rPh>
    <rPh sb="12" eb="14">
      <t>キカク</t>
    </rPh>
    <rPh sb="14" eb="15">
      <t>トウ</t>
    </rPh>
    <rPh sb="16" eb="18">
      <t>ニンショウ</t>
    </rPh>
    <rPh sb="18" eb="19">
      <t>トウ</t>
    </rPh>
    <phoneticPr fontId="3"/>
  </si>
  <si>
    <t>　　　　　就業規則等で定めており、前年度の実績がある</t>
    <rPh sb="5" eb="7">
      <t>シュウギョウ</t>
    </rPh>
    <rPh sb="7" eb="9">
      <t>キソク</t>
    </rPh>
    <rPh sb="9" eb="10">
      <t>トウ</t>
    </rPh>
    <rPh sb="11" eb="12">
      <t>サダ</t>
    </rPh>
    <rPh sb="17" eb="20">
      <t>ゼンネンド</t>
    </rPh>
    <rPh sb="21" eb="23">
      <t>ジッセキ</t>
    </rPh>
    <phoneticPr fontId="3"/>
  </si>
  <si>
    <t>　　　都道府県知事が適当と認める国際標準化規格が定めた
　　　規格その他これに準ずるものの認証を受けている</t>
    <rPh sb="3" eb="7">
      <t>トドウフケン</t>
    </rPh>
    <rPh sb="7" eb="9">
      <t>チジ</t>
    </rPh>
    <rPh sb="10" eb="12">
      <t>テキトウ</t>
    </rPh>
    <rPh sb="13" eb="14">
      <t>ミト</t>
    </rPh>
    <rPh sb="16" eb="18">
      <t>コクサイ</t>
    </rPh>
    <rPh sb="18" eb="21">
      <t>ヒョウジュンカ</t>
    </rPh>
    <rPh sb="21" eb="23">
      <t>キカク</t>
    </rPh>
    <rPh sb="24" eb="25">
      <t>サダ</t>
    </rPh>
    <rPh sb="31" eb="33">
      <t>キカク</t>
    </rPh>
    <rPh sb="35" eb="36">
      <t>ホカ</t>
    </rPh>
    <rPh sb="39" eb="40">
      <t>ジュン</t>
    </rPh>
    <rPh sb="45" eb="47">
      <t>ニンショウ</t>
    </rPh>
    <rPh sb="48" eb="49">
      <t>ウ</t>
    </rPh>
    <phoneticPr fontId="3"/>
  </si>
  <si>
    <t>②利用者を職員として登用する制度</t>
    <phoneticPr fontId="3"/>
  </si>
  <si>
    <t>小計（注2）</t>
    <rPh sb="0" eb="2">
      <t>ショウケイ</t>
    </rPh>
    <rPh sb="3" eb="4">
      <t>チュウ</t>
    </rPh>
    <phoneticPr fontId="3"/>
  </si>
  <si>
    <t>（※）任意の５項目を選択すること</t>
    <rPh sb="3" eb="5">
      <t>ニンイ</t>
    </rPh>
    <rPh sb="7" eb="9">
      <t>コウモク</t>
    </rPh>
    <rPh sb="10" eb="12">
      <t>センタク</t>
    </rPh>
    <phoneticPr fontId="3"/>
  </si>
  <si>
    <t>（注2）8以上:35点、6～7：25点、1～5：15点</t>
    <rPh sb="1" eb="2">
      <t>チュウ</t>
    </rPh>
    <phoneticPr fontId="3"/>
  </si>
  <si>
    <t>③在宅勤務に係る労働条件及び服務規律</t>
    <rPh sb="1" eb="3">
      <t>ザイタク</t>
    </rPh>
    <rPh sb="3" eb="5">
      <t>キンム</t>
    </rPh>
    <rPh sb="6" eb="7">
      <t>カカ</t>
    </rPh>
    <rPh sb="8" eb="10">
      <t>ロウドウ</t>
    </rPh>
    <rPh sb="10" eb="12">
      <t>ジョウケン</t>
    </rPh>
    <rPh sb="12" eb="13">
      <t>オヨ</t>
    </rPh>
    <rPh sb="14" eb="16">
      <t>フクム</t>
    </rPh>
    <rPh sb="16" eb="18">
      <t>キリツ</t>
    </rPh>
    <phoneticPr fontId="3"/>
  </si>
  <si>
    <t>（Ⅴ）地域連携活動</t>
    <rPh sb="3" eb="5">
      <t>チイキ</t>
    </rPh>
    <rPh sb="5" eb="7">
      <t>レンケイ</t>
    </rPh>
    <rPh sb="7" eb="9">
      <t>カツドウ</t>
    </rPh>
    <phoneticPr fontId="3"/>
  </si>
  <si>
    <t>地域の事業者と連携した付加価値の高い商品開発、企業や官公庁等での生産活動等地域社会と連携した活動を行い、その結果をインターネット等により公表している</t>
    <rPh sb="0" eb="2">
      <t>チイキ</t>
    </rPh>
    <rPh sb="3" eb="6">
      <t>ジギョウシャ</t>
    </rPh>
    <rPh sb="7" eb="9">
      <t>レンケイ</t>
    </rPh>
    <rPh sb="11" eb="13">
      <t>フカ</t>
    </rPh>
    <rPh sb="13" eb="15">
      <t>カチ</t>
    </rPh>
    <rPh sb="16" eb="17">
      <t>タカ</t>
    </rPh>
    <rPh sb="18" eb="20">
      <t>ショウヒン</t>
    </rPh>
    <rPh sb="20" eb="22">
      <t>カイハツ</t>
    </rPh>
    <rPh sb="23" eb="25">
      <t>キギョウ</t>
    </rPh>
    <rPh sb="26" eb="29">
      <t>カンコウチョウ</t>
    </rPh>
    <rPh sb="29" eb="30">
      <t>トウ</t>
    </rPh>
    <rPh sb="32" eb="34">
      <t>セイサン</t>
    </rPh>
    <rPh sb="34" eb="36">
      <t>カツドウ</t>
    </rPh>
    <rPh sb="36" eb="37">
      <t>トウ</t>
    </rPh>
    <rPh sb="37" eb="39">
      <t>チイキ</t>
    </rPh>
    <rPh sb="39" eb="41">
      <t>シャカイ</t>
    </rPh>
    <rPh sb="42" eb="44">
      <t>レンケイ</t>
    </rPh>
    <rPh sb="46" eb="48">
      <t>カツドウ</t>
    </rPh>
    <rPh sb="49" eb="50">
      <t>オコナ</t>
    </rPh>
    <rPh sb="54" eb="56">
      <t>ケッカ</t>
    </rPh>
    <rPh sb="64" eb="65">
      <t>トウ</t>
    </rPh>
    <rPh sb="68" eb="70">
      <t>コウヒョウ</t>
    </rPh>
    <phoneticPr fontId="3"/>
  </si>
  <si>
    <t>④フレックスタイム制に係る労働条件</t>
    <rPh sb="9" eb="10">
      <t>セイ</t>
    </rPh>
    <rPh sb="11" eb="12">
      <t>カカ</t>
    </rPh>
    <rPh sb="13" eb="15">
      <t>ロウドウ</t>
    </rPh>
    <rPh sb="15" eb="17">
      <t>ジョウケン</t>
    </rPh>
    <phoneticPr fontId="3"/>
  </si>
  <si>
    <t>1事例以上ある場合:10点</t>
    <rPh sb="1" eb="3">
      <t>ジレイ</t>
    </rPh>
    <rPh sb="3" eb="5">
      <t>イジョウ</t>
    </rPh>
    <rPh sb="7" eb="9">
      <t>バアイ</t>
    </rPh>
    <rPh sb="12" eb="13">
      <t>テン</t>
    </rPh>
    <phoneticPr fontId="3"/>
  </si>
  <si>
    <t>⑤短時間勤務に係る労働条件</t>
    <rPh sb="1" eb="4">
      <t>タンジカン</t>
    </rPh>
    <rPh sb="4" eb="6">
      <t>キンム</t>
    </rPh>
    <rPh sb="7" eb="8">
      <t>カカ</t>
    </rPh>
    <rPh sb="9" eb="11">
      <t>ロウドウ</t>
    </rPh>
    <rPh sb="11" eb="13">
      <t>ジョウケン</t>
    </rPh>
    <phoneticPr fontId="3"/>
  </si>
  <si>
    <t>項目</t>
    <rPh sb="0" eb="2">
      <t>コウモク</t>
    </rPh>
    <phoneticPr fontId="3"/>
  </si>
  <si>
    <t>点数</t>
    <rPh sb="0" eb="2">
      <t>テンスウ</t>
    </rPh>
    <phoneticPr fontId="3"/>
  </si>
  <si>
    <t>労働時間</t>
    <phoneticPr fontId="3"/>
  </si>
  <si>
    <t>5点</t>
    <rPh sb="1" eb="2">
      <t>テン</t>
    </rPh>
    <phoneticPr fontId="3"/>
  </si>
  <si>
    <t>20点</t>
    <rPh sb="2" eb="3">
      <t>テン</t>
    </rPh>
    <phoneticPr fontId="3"/>
  </si>
  <si>
    <t>30点</t>
    <rPh sb="2" eb="3">
      <t>テン</t>
    </rPh>
    <phoneticPr fontId="3"/>
  </si>
  <si>
    <t>40点</t>
    <rPh sb="2" eb="3">
      <t>テン</t>
    </rPh>
    <phoneticPr fontId="3"/>
  </si>
  <si>
    <t>45点</t>
    <rPh sb="2" eb="3">
      <t>テン</t>
    </rPh>
    <phoneticPr fontId="3"/>
  </si>
  <si>
    <t>55点</t>
    <rPh sb="2" eb="3">
      <t>テン</t>
    </rPh>
    <phoneticPr fontId="3"/>
  </si>
  <si>
    <t>70点</t>
    <rPh sb="2" eb="3">
      <t>テン</t>
    </rPh>
    <phoneticPr fontId="3"/>
  </si>
  <si>
    <t>80点</t>
    <rPh sb="2" eb="3">
      <t>テン</t>
    </rPh>
    <phoneticPr fontId="3"/>
  </si>
  <si>
    <t>⑥時差出勤制度に係る労働条件</t>
    <rPh sb="1" eb="3">
      <t>ジサ</t>
    </rPh>
    <rPh sb="3" eb="5">
      <t>シュッキン</t>
    </rPh>
    <rPh sb="5" eb="7">
      <t>セイド</t>
    </rPh>
    <rPh sb="8" eb="9">
      <t>カカ</t>
    </rPh>
    <rPh sb="10" eb="12">
      <t>ロウドウ</t>
    </rPh>
    <rPh sb="12" eb="14">
      <t>ジョウケン</t>
    </rPh>
    <phoneticPr fontId="3"/>
  </si>
  <si>
    <t>生産活動</t>
    <phoneticPr fontId="3"/>
  </si>
  <si>
    <t>25点</t>
    <rPh sb="2" eb="3">
      <t>テン</t>
    </rPh>
    <phoneticPr fontId="3"/>
  </si>
  <si>
    <t>多様な働き方</t>
    <phoneticPr fontId="3"/>
  </si>
  <si>
    <t>0点</t>
    <rPh sb="1" eb="2">
      <t>テン</t>
    </rPh>
    <phoneticPr fontId="3"/>
  </si>
  <si>
    <t>15点</t>
    <rPh sb="2" eb="3">
      <t>テン</t>
    </rPh>
    <phoneticPr fontId="3"/>
  </si>
  <si>
    <t>35点</t>
    <rPh sb="2" eb="3">
      <t>テン</t>
    </rPh>
    <phoneticPr fontId="3"/>
  </si>
  <si>
    <t>支援力向上</t>
    <phoneticPr fontId="3"/>
  </si>
  <si>
    <t>⑦有給休暇の時間単位取得又は計画的付与制度</t>
    <rPh sb="1" eb="3">
      <t>ユウキュウ</t>
    </rPh>
    <rPh sb="3" eb="5">
      <t>キュウカ</t>
    </rPh>
    <rPh sb="6" eb="8">
      <t>ジカン</t>
    </rPh>
    <rPh sb="8" eb="10">
      <t>タンイ</t>
    </rPh>
    <rPh sb="10" eb="12">
      <t>シュトク</t>
    </rPh>
    <rPh sb="12" eb="13">
      <t>マタ</t>
    </rPh>
    <rPh sb="14" eb="17">
      <t>ケイカクテキ</t>
    </rPh>
    <rPh sb="17" eb="19">
      <t>フヨ</t>
    </rPh>
    <rPh sb="19" eb="21">
      <t>セイド</t>
    </rPh>
    <phoneticPr fontId="3"/>
  </si>
  <si>
    <t>地域連携活動</t>
    <phoneticPr fontId="3"/>
  </si>
  <si>
    <t>10点</t>
    <rPh sb="2" eb="3">
      <t>テン</t>
    </rPh>
    <phoneticPr fontId="3"/>
  </si>
  <si>
    <t>⑧傷病休暇等の取得に関する事項</t>
    <rPh sb="1" eb="3">
      <t>ショウビョウ</t>
    </rPh>
    <rPh sb="3" eb="5">
      <t>キュウカ</t>
    </rPh>
    <rPh sb="5" eb="6">
      <t>トウ</t>
    </rPh>
    <rPh sb="7" eb="9">
      <t>シュトク</t>
    </rPh>
    <rPh sb="10" eb="11">
      <t>カン</t>
    </rPh>
    <rPh sb="13" eb="15">
      <t>ジコウ</t>
    </rPh>
    <phoneticPr fontId="3"/>
  </si>
  <si>
    <t>合計</t>
    <rPh sb="0" eb="2">
      <t>ゴウケイ</t>
    </rPh>
    <phoneticPr fontId="3"/>
  </si>
  <si>
    <t>／２００点</t>
    <rPh sb="4" eb="5">
      <t>テン</t>
    </rPh>
    <phoneticPr fontId="3"/>
  </si>
  <si>
    <t>小計（注1）</t>
    <rPh sb="0" eb="2">
      <t>ショウケイ</t>
    </rPh>
    <rPh sb="3" eb="4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</si>
</sst>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1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 applyProtection="1">
      <alignment horizontal="right" vertical="top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33" xfId="0" applyFont="1" applyBorder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vertical="center"/>
      <protection locked="0"/>
    </xf>
    <xf numFmtId="0" fontId="6" fillId="2" borderId="38" xfId="0" applyFont="1" applyFill="1" applyBorder="1" applyAlignment="1" applyProtection="1">
      <alignment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vertical="center"/>
      <protection locked="0"/>
    </xf>
    <xf numFmtId="0" fontId="6" fillId="2" borderId="42" xfId="0" applyFont="1" applyFill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vertical="center"/>
      <protection locked="0"/>
    </xf>
    <xf numFmtId="0" fontId="6" fillId="2" borderId="46" xfId="0" applyFont="1" applyFill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51" xfId="0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2" fillId="0" borderId="33" xfId="0" applyFont="1" applyBorder="1" applyAlignment="1" applyProtection="1">
      <alignment horizontal="center" wrapText="1"/>
      <protection locked="0"/>
    </xf>
    <xf numFmtId="0" fontId="12" fillId="0" borderId="33" xfId="0" applyFont="1" applyBorder="1" applyAlignment="1" applyProtection="1">
      <alignment horizontal="center" wrapText="1"/>
      <protection locked="0"/>
    </xf>
    <xf numFmtId="0" fontId="12" fillId="0" borderId="53" xfId="0" applyFont="1" applyBorder="1" applyAlignment="1" applyProtection="1">
      <alignment horizontal="center" wrapText="1"/>
      <protection locked="0"/>
    </xf>
    <xf numFmtId="0" fontId="11" fillId="0" borderId="54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55" xfId="0" applyFont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 applyProtection="1">
      <alignment horizontal="center" wrapText="1"/>
      <protection locked="0"/>
    </xf>
    <xf numFmtId="0" fontId="12" fillId="0" borderId="57" xfId="0" applyFont="1" applyBorder="1" applyAlignment="1" applyProtection="1">
      <alignment horizontal="center" wrapText="1"/>
      <protection locked="0"/>
    </xf>
    <xf numFmtId="0" fontId="12" fillId="0" borderId="58" xfId="0" applyFont="1" applyBorder="1" applyAlignment="1" applyProtection="1">
      <alignment horizontal="center" wrapText="1"/>
      <protection locked="0"/>
    </xf>
  </cellXfs>
  <cellStyles count="1">
    <cellStyle name="標準" xfId="0" builtinId="0"/>
  </cellStyles>
  <dxfs count="44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277091</xdr:colOff>
      <xdr:row>50</xdr:row>
      <xdr:rowOff>294410</xdr:rowOff>
    </xdr:from>
    <xdr:to>
      <xdr:col>20</xdr:col>
      <xdr:colOff>572366</xdr:colOff>
      <xdr:row>51</xdr:row>
      <xdr:rowOff>246785</xdr:rowOff>
    </xdr:to>
    <xdr:sp macro="" textlink="">
      <xdr:nvSpPr>
        <xdr:cNvPr id="2" name="二等辺三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 flipV="1">
          <a:off x="9059141" y="14572385"/>
          <a:ext cx="8143875" cy="247650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37" workbookViewId="0">
      <selection activeCell="N62" sqref="N62"/>
    </sheetView>
  </sheetViews>
  <sheetFormatPr defaultRowHeight="13.5" x14ac:dyDescent="0.15"/>
  <cols>
    <col min="1" max="1" width="3.5" customWidth="1"/>
    <col min="2" max="3" width="11.25" customWidth="1"/>
    <col min="4" max="7" width="15.5" customWidth="1"/>
    <col min="8" max="9" width="11.25" customWidth="1"/>
    <col min="10" max="10" width="4.75" customWidth="1"/>
    <col min="11" max="12" width="11.25" customWidth="1"/>
    <col min="13" max="19" width="9.875" customWidth="1"/>
    <col min="20" max="20" width="11.375" customWidth="1"/>
    <col min="21" max="21" width="10.75" customWidth="1"/>
  </cols>
  <sheetData>
    <row r="1" spans="1:21" ht="2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 t="s">
        <v>0</v>
      </c>
      <c r="U1" s="3"/>
    </row>
    <row r="2" spans="1:21" ht="2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4"/>
      <c r="U2" s="4"/>
    </row>
    <row r="3" spans="1:21" ht="2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">
        <v>2022</v>
      </c>
      <c r="P3" s="5"/>
      <c r="Q3" s="6" t="s">
        <v>1</v>
      </c>
      <c r="R3" s="6">
        <v>4</v>
      </c>
      <c r="S3" s="6" t="s">
        <v>2</v>
      </c>
      <c r="T3" s="6">
        <v>11</v>
      </c>
      <c r="U3" s="6" t="s">
        <v>3</v>
      </c>
    </row>
    <row r="4" spans="1:21" ht="2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8.5" x14ac:dyDescent="0.15">
      <c r="A5" s="1"/>
      <c r="B5" s="7" t="s">
        <v>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 x14ac:dyDescent="0.15">
      <c r="A7" s="1"/>
      <c r="B7" s="8" t="s">
        <v>5</v>
      </c>
      <c r="C7" s="8"/>
      <c r="D7" s="9" t="s">
        <v>6</v>
      </c>
      <c r="E7" s="9"/>
      <c r="F7" s="9"/>
      <c r="G7" s="9"/>
      <c r="H7" s="9"/>
      <c r="I7" s="9"/>
      <c r="J7" s="1"/>
      <c r="K7" s="8" t="s">
        <v>7</v>
      </c>
      <c r="L7" s="8"/>
      <c r="M7" s="9">
        <v>2210600108</v>
      </c>
      <c r="N7" s="9"/>
      <c r="O7" s="9"/>
      <c r="P7" s="9"/>
      <c r="Q7" s="9"/>
      <c r="R7" s="9"/>
      <c r="S7" s="9"/>
      <c r="T7" s="9"/>
      <c r="U7" s="9"/>
    </row>
    <row r="8" spans="1:21" ht="21" x14ac:dyDescent="0.15">
      <c r="A8" s="1"/>
      <c r="B8" s="8" t="s">
        <v>8</v>
      </c>
      <c r="C8" s="8"/>
      <c r="D8" s="9" t="s">
        <v>9</v>
      </c>
      <c r="E8" s="9"/>
      <c r="F8" s="9"/>
      <c r="G8" s="9"/>
      <c r="H8" s="9"/>
      <c r="I8" s="9"/>
      <c r="J8" s="1"/>
      <c r="K8" s="8" t="s">
        <v>10</v>
      </c>
      <c r="L8" s="8"/>
      <c r="M8" s="9" t="s">
        <v>11</v>
      </c>
      <c r="N8" s="9"/>
      <c r="O8" s="9"/>
      <c r="P8" s="9"/>
      <c r="Q8" s="9"/>
      <c r="R8" s="9"/>
      <c r="S8" s="9"/>
      <c r="T8" s="9"/>
      <c r="U8" s="9"/>
    </row>
    <row r="9" spans="1:21" ht="21" x14ac:dyDescent="0.15">
      <c r="A9" s="1"/>
      <c r="B9" s="8" t="s">
        <v>12</v>
      </c>
      <c r="C9" s="8"/>
      <c r="D9" s="9" t="s">
        <v>13</v>
      </c>
      <c r="E9" s="9"/>
      <c r="F9" s="9"/>
      <c r="G9" s="9"/>
      <c r="H9" s="9"/>
      <c r="I9" s="9"/>
      <c r="J9" s="1"/>
      <c r="K9" s="8" t="s">
        <v>14</v>
      </c>
      <c r="L9" s="8"/>
      <c r="M9" s="9" t="s">
        <v>15</v>
      </c>
      <c r="N9" s="9"/>
      <c r="O9" s="9"/>
      <c r="P9" s="9"/>
      <c r="Q9" s="9"/>
      <c r="R9" s="9"/>
      <c r="S9" s="9"/>
      <c r="T9" s="9"/>
      <c r="U9" s="9"/>
    </row>
    <row r="10" spans="1:21" ht="2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4.75" thickBot="1" x14ac:dyDescent="0.2">
      <c r="A11" s="1"/>
      <c r="B11" s="10" t="s">
        <v>16</v>
      </c>
      <c r="C11" s="11"/>
      <c r="D11" s="11"/>
      <c r="E11" s="11"/>
      <c r="F11" s="11"/>
      <c r="G11" s="11"/>
      <c r="H11" s="11"/>
      <c r="I11" s="12"/>
      <c r="J11" s="1"/>
      <c r="K11" s="10" t="s">
        <v>17</v>
      </c>
      <c r="L11" s="11"/>
      <c r="M11" s="11"/>
      <c r="N11" s="11"/>
      <c r="O11" s="11"/>
      <c r="P11" s="11"/>
      <c r="Q11" s="11"/>
      <c r="R11" s="11"/>
      <c r="S11" s="11"/>
      <c r="T11" s="11"/>
      <c r="U11" s="12"/>
    </row>
    <row r="12" spans="1:21" ht="21.75" thickBot="1" x14ac:dyDescent="0.2">
      <c r="A12" s="1"/>
      <c r="B12" s="13" t="s">
        <v>18</v>
      </c>
      <c r="C12" s="13"/>
      <c r="D12" s="13"/>
      <c r="E12" s="13"/>
      <c r="F12" s="13"/>
      <c r="G12" s="13"/>
      <c r="H12" s="14" t="s">
        <v>19</v>
      </c>
      <c r="I12" s="15">
        <f>IF(H12="○",80,IF(H13="○",70,IF(H14="○",55,IF(H15="○",45,IF(H16="○",40,IF(H17="○",30,IF(H18="○",20,IF(H19="○",5,0))))))))</f>
        <v>40</v>
      </c>
      <c r="J12" s="1"/>
      <c r="K12" s="16" t="s">
        <v>20</v>
      </c>
      <c r="L12" s="17" t="s">
        <v>21</v>
      </c>
      <c r="M12" s="18"/>
      <c r="N12" s="18"/>
      <c r="O12" s="18"/>
      <c r="P12" s="18"/>
      <c r="Q12" s="18"/>
      <c r="R12" s="18"/>
      <c r="S12" s="18"/>
      <c r="T12" s="19"/>
      <c r="U12" s="20">
        <f>IF(T36&gt;=8,35,IF(AND(T36&gt;=6,T36&lt;=7),25,IF(AND(T36&gt;=1,T36&lt;=5),15,0)))</f>
        <v>35</v>
      </c>
    </row>
    <row r="13" spans="1:21" ht="21" x14ac:dyDescent="0.15">
      <c r="A13" s="1"/>
      <c r="B13" s="13" t="s">
        <v>22</v>
      </c>
      <c r="C13" s="13"/>
      <c r="D13" s="13"/>
      <c r="E13" s="13"/>
      <c r="F13" s="13"/>
      <c r="G13" s="13"/>
      <c r="H13" s="14" t="s">
        <v>19</v>
      </c>
      <c r="I13" s="21"/>
      <c r="J13" s="1"/>
      <c r="K13" s="22" t="s">
        <v>23</v>
      </c>
      <c r="L13" s="23"/>
      <c r="M13" s="23"/>
      <c r="N13" s="23"/>
      <c r="O13" s="23"/>
      <c r="P13" s="23"/>
      <c r="Q13" s="23"/>
      <c r="R13" s="23"/>
      <c r="S13" s="24"/>
      <c r="T13" s="25"/>
      <c r="U13" s="20"/>
    </row>
    <row r="14" spans="1:21" ht="21.75" thickBot="1" x14ac:dyDescent="0.2">
      <c r="A14" s="1"/>
      <c r="B14" s="13" t="s">
        <v>24</v>
      </c>
      <c r="C14" s="13"/>
      <c r="D14" s="13"/>
      <c r="E14" s="13"/>
      <c r="F14" s="13"/>
      <c r="G14" s="13"/>
      <c r="H14" s="14" t="s">
        <v>19</v>
      </c>
      <c r="I14" s="21"/>
      <c r="J14" s="1" t="s">
        <v>25</v>
      </c>
      <c r="K14" s="26" t="s">
        <v>26</v>
      </c>
      <c r="L14" s="27"/>
      <c r="M14" s="27"/>
      <c r="N14" s="27"/>
      <c r="O14" s="27"/>
      <c r="P14" s="27"/>
      <c r="Q14" s="27"/>
      <c r="R14" s="27"/>
      <c r="S14" s="28"/>
      <c r="T14" s="29" t="s">
        <v>27</v>
      </c>
      <c r="U14" s="20"/>
    </row>
    <row r="15" spans="1:21" ht="21.75" thickBot="1" x14ac:dyDescent="0.2">
      <c r="A15" s="1"/>
      <c r="B15" s="13" t="s">
        <v>28</v>
      </c>
      <c r="C15" s="13"/>
      <c r="D15" s="13"/>
      <c r="E15" s="13"/>
      <c r="F15" s="13"/>
      <c r="G15" s="13"/>
      <c r="H15" s="14" t="s">
        <v>19</v>
      </c>
      <c r="I15" s="21"/>
      <c r="J15" s="1"/>
      <c r="K15" s="16" t="s">
        <v>19</v>
      </c>
      <c r="L15" s="17" t="s">
        <v>29</v>
      </c>
      <c r="M15" s="18"/>
      <c r="N15" s="18"/>
      <c r="O15" s="18"/>
      <c r="P15" s="18"/>
      <c r="Q15" s="18"/>
      <c r="R15" s="18"/>
      <c r="S15" s="18"/>
      <c r="T15" s="19"/>
      <c r="U15" s="20"/>
    </row>
    <row r="16" spans="1:21" ht="21" x14ac:dyDescent="0.15">
      <c r="A16" s="1"/>
      <c r="B16" s="13" t="s">
        <v>30</v>
      </c>
      <c r="C16" s="13"/>
      <c r="D16" s="13"/>
      <c r="E16" s="13"/>
      <c r="F16" s="13"/>
      <c r="G16" s="13"/>
      <c r="H16" s="14" t="s">
        <v>27</v>
      </c>
      <c r="I16" s="21"/>
      <c r="J16" s="1"/>
      <c r="K16" s="22" t="s">
        <v>31</v>
      </c>
      <c r="L16" s="23"/>
      <c r="M16" s="23"/>
      <c r="N16" s="23"/>
      <c r="O16" s="23"/>
      <c r="P16" s="23"/>
      <c r="Q16" s="23"/>
      <c r="R16" s="23"/>
      <c r="S16" s="24"/>
      <c r="T16" s="25" t="s">
        <v>19</v>
      </c>
      <c r="U16" s="20"/>
    </row>
    <row r="17" spans="1:21" ht="21.75" thickBot="1" x14ac:dyDescent="0.2">
      <c r="A17" s="1"/>
      <c r="B17" s="13" t="s">
        <v>32</v>
      </c>
      <c r="C17" s="13"/>
      <c r="D17" s="13"/>
      <c r="E17" s="13"/>
      <c r="F17" s="13"/>
      <c r="G17" s="13"/>
      <c r="H17" s="14" t="s">
        <v>19</v>
      </c>
      <c r="I17" s="21"/>
      <c r="J17" s="1"/>
      <c r="K17" s="26" t="s">
        <v>33</v>
      </c>
      <c r="L17" s="27"/>
      <c r="M17" s="27"/>
      <c r="N17" s="27"/>
      <c r="O17" s="27"/>
      <c r="P17" s="27"/>
      <c r="Q17" s="27"/>
      <c r="R17" s="27"/>
      <c r="S17" s="28"/>
      <c r="T17" s="29" t="s">
        <v>19</v>
      </c>
      <c r="U17" s="20"/>
    </row>
    <row r="18" spans="1:21" ht="21.75" thickBot="1" x14ac:dyDescent="0.2">
      <c r="A18" s="1"/>
      <c r="B18" s="13" t="s">
        <v>34</v>
      </c>
      <c r="C18" s="13"/>
      <c r="D18" s="13"/>
      <c r="E18" s="13"/>
      <c r="F18" s="13"/>
      <c r="G18" s="13"/>
      <c r="H18" s="14" t="s">
        <v>19</v>
      </c>
      <c r="I18" s="21"/>
      <c r="J18" s="1"/>
      <c r="K18" s="16" t="s">
        <v>20</v>
      </c>
      <c r="L18" s="17" t="s">
        <v>35</v>
      </c>
      <c r="M18" s="18"/>
      <c r="N18" s="18"/>
      <c r="O18" s="18"/>
      <c r="P18" s="18"/>
      <c r="Q18" s="18"/>
      <c r="R18" s="18"/>
      <c r="S18" s="18"/>
      <c r="T18" s="19"/>
      <c r="U18" s="20"/>
    </row>
    <row r="19" spans="1:21" ht="21" x14ac:dyDescent="0.15">
      <c r="A19" s="1"/>
      <c r="B19" s="13" t="s">
        <v>36</v>
      </c>
      <c r="C19" s="13"/>
      <c r="D19" s="13"/>
      <c r="E19" s="13"/>
      <c r="F19" s="13"/>
      <c r="G19" s="13"/>
      <c r="H19" s="14" t="s">
        <v>19</v>
      </c>
      <c r="I19" s="30" t="s">
        <v>37</v>
      </c>
      <c r="J19" s="1"/>
      <c r="K19" s="22" t="s">
        <v>38</v>
      </c>
      <c r="L19" s="23"/>
      <c r="M19" s="23"/>
      <c r="N19" s="23"/>
      <c r="O19" s="23"/>
      <c r="P19" s="23"/>
      <c r="Q19" s="23"/>
      <c r="R19" s="23"/>
      <c r="S19" s="24"/>
      <c r="T19" s="25" t="s">
        <v>19</v>
      </c>
      <c r="U19" s="20"/>
    </row>
    <row r="20" spans="1:21" ht="21.75" thickBot="1" x14ac:dyDescent="0.2">
      <c r="A20" s="1"/>
      <c r="B20" s="31" t="s">
        <v>39</v>
      </c>
      <c r="C20" s="31"/>
      <c r="D20" s="31"/>
      <c r="E20" s="31"/>
      <c r="F20" s="31"/>
      <c r="G20" s="31"/>
      <c r="H20" s="31"/>
      <c r="I20" s="31"/>
      <c r="J20" s="1"/>
      <c r="K20" s="26" t="s">
        <v>40</v>
      </c>
      <c r="L20" s="27"/>
      <c r="M20" s="27"/>
      <c r="N20" s="27"/>
      <c r="O20" s="27"/>
      <c r="P20" s="27"/>
      <c r="Q20" s="27"/>
      <c r="R20" s="27"/>
      <c r="S20" s="28"/>
      <c r="T20" s="29" t="s">
        <v>27</v>
      </c>
      <c r="U20" s="20"/>
    </row>
    <row r="21" spans="1:21" ht="24.75" thickBot="1" x14ac:dyDescent="0.2">
      <c r="A21" s="1"/>
      <c r="B21" s="10" t="s">
        <v>41</v>
      </c>
      <c r="C21" s="11"/>
      <c r="D21" s="11"/>
      <c r="E21" s="11"/>
      <c r="F21" s="11"/>
      <c r="G21" s="11"/>
      <c r="H21" s="11"/>
      <c r="I21" s="12"/>
      <c r="J21" s="1"/>
      <c r="K21" s="16" t="s">
        <v>20</v>
      </c>
      <c r="L21" s="17" t="s">
        <v>42</v>
      </c>
      <c r="M21" s="18"/>
      <c r="N21" s="18"/>
      <c r="O21" s="18"/>
      <c r="P21" s="18"/>
      <c r="Q21" s="18"/>
      <c r="R21" s="18"/>
      <c r="S21" s="18"/>
      <c r="T21" s="19"/>
      <c r="U21" s="20"/>
    </row>
    <row r="22" spans="1:21" ht="21" x14ac:dyDescent="0.15">
      <c r="A22" s="1"/>
      <c r="B22" s="32" t="s">
        <v>43</v>
      </c>
      <c r="C22" s="32"/>
      <c r="D22" s="32"/>
      <c r="E22" s="32"/>
      <c r="F22" s="32"/>
      <c r="G22" s="32"/>
      <c r="H22" s="2" t="s">
        <v>19</v>
      </c>
      <c r="I22" s="15">
        <f>IF(H22="○",40,IF(H24="○",25,IF(H26="○",20,IF(H28="○",5,0))))</f>
        <v>5</v>
      </c>
      <c r="J22" s="1"/>
      <c r="K22" s="33" t="s">
        <v>31</v>
      </c>
      <c r="L22" s="34"/>
      <c r="M22" s="34"/>
      <c r="N22" s="34"/>
      <c r="O22" s="34"/>
      <c r="P22" s="34"/>
      <c r="Q22" s="34"/>
      <c r="R22" s="34"/>
      <c r="S22" s="35"/>
      <c r="T22" s="36" t="s">
        <v>27</v>
      </c>
      <c r="U22" s="20"/>
    </row>
    <row r="23" spans="1:21" ht="21.75" thickBot="1" x14ac:dyDescent="0.2">
      <c r="A23" s="1"/>
      <c r="B23" s="32"/>
      <c r="C23" s="32"/>
      <c r="D23" s="32"/>
      <c r="E23" s="32"/>
      <c r="F23" s="32"/>
      <c r="G23" s="32"/>
      <c r="H23" s="2"/>
      <c r="I23" s="21"/>
      <c r="J23" s="1"/>
      <c r="K23" s="26" t="s">
        <v>33</v>
      </c>
      <c r="L23" s="27"/>
      <c r="M23" s="27"/>
      <c r="N23" s="27"/>
      <c r="O23" s="27"/>
      <c r="P23" s="27"/>
      <c r="Q23" s="27"/>
      <c r="R23" s="27"/>
      <c r="S23" s="28"/>
      <c r="T23" s="37" t="s">
        <v>27</v>
      </c>
      <c r="U23" s="20"/>
    </row>
    <row r="24" spans="1:21" ht="21.75" thickBot="1" x14ac:dyDescent="0.2">
      <c r="A24" s="1"/>
      <c r="B24" s="32" t="s">
        <v>44</v>
      </c>
      <c r="C24" s="32"/>
      <c r="D24" s="32"/>
      <c r="E24" s="32"/>
      <c r="F24" s="32"/>
      <c r="G24" s="32"/>
      <c r="H24" s="2" t="s">
        <v>19</v>
      </c>
      <c r="I24" s="21"/>
      <c r="J24" s="1"/>
      <c r="K24" s="16" t="s">
        <v>20</v>
      </c>
      <c r="L24" s="17" t="s">
        <v>45</v>
      </c>
      <c r="M24" s="18"/>
      <c r="N24" s="18"/>
      <c r="O24" s="18"/>
      <c r="P24" s="18"/>
      <c r="Q24" s="18"/>
      <c r="R24" s="18"/>
      <c r="S24" s="18"/>
      <c r="T24" s="19"/>
      <c r="U24" s="20"/>
    </row>
    <row r="25" spans="1:21" ht="21" x14ac:dyDescent="0.15">
      <c r="A25" s="1"/>
      <c r="B25" s="32"/>
      <c r="C25" s="32"/>
      <c r="D25" s="32"/>
      <c r="E25" s="32"/>
      <c r="F25" s="32"/>
      <c r="G25" s="32"/>
      <c r="H25" s="2"/>
      <c r="I25" s="21"/>
      <c r="J25" s="1"/>
      <c r="K25" s="38" t="s">
        <v>46</v>
      </c>
      <c r="L25" s="39"/>
      <c r="M25" s="39"/>
      <c r="N25" s="39"/>
      <c r="O25" s="39"/>
      <c r="P25" s="39"/>
      <c r="Q25" s="39"/>
      <c r="R25" s="39"/>
      <c r="S25" s="40"/>
      <c r="T25" s="41" t="s">
        <v>27</v>
      </c>
      <c r="U25" s="20"/>
    </row>
    <row r="26" spans="1:21" ht="21.75" thickBot="1" x14ac:dyDescent="0.2">
      <c r="A26" s="1"/>
      <c r="B26" s="32" t="s">
        <v>47</v>
      </c>
      <c r="C26" s="32"/>
      <c r="D26" s="32"/>
      <c r="E26" s="32"/>
      <c r="F26" s="32"/>
      <c r="G26" s="32"/>
      <c r="H26" s="2" t="s">
        <v>19</v>
      </c>
      <c r="I26" s="21"/>
      <c r="J26" s="1"/>
      <c r="K26" s="38"/>
      <c r="L26" s="39"/>
      <c r="M26" s="39"/>
      <c r="N26" s="39"/>
      <c r="O26" s="39"/>
      <c r="P26" s="39"/>
      <c r="Q26" s="39"/>
      <c r="R26" s="39"/>
      <c r="S26" s="40"/>
      <c r="T26" s="42"/>
      <c r="U26" s="20"/>
    </row>
    <row r="27" spans="1:21" ht="21.75" thickBot="1" x14ac:dyDescent="0.2">
      <c r="A27" s="1"/>
      <c r="B27" s="32"/>
      <c r="C27" s="32"/>
      <c r="D27" s="32"/>
      <c r="E27" s="32"/>
      <c r="F27" s="32"/>
      <c r="G27" s="32"/>
      <c r="H27" s="2"/>
      <c r="I27" s="21"/>
      <c r="J27" s="1"/>
      <c r="K27" s="16" t="s">
        <v>19</v>
      </c>
      <c r="L27" s="17" t="s">
        <v>48</v>
      </c>
      <c r="M27" s="18"/>
      <c r="N27" s="18"/>
      <c r="O27" s="18"/>
      <c r="P27" s="18"/>
      <c r="Q27" s="18"/>
      <c r="R27" s="18"/>
      <c r="S27" s="18"/>
      <c r="T27" s="19"/>
      <c r="U27" s="20"/>
    </row>
    <row r="28" spans="1:21" ht="21" x14ac:dyDescent="0.15">
      <c r="A28" s="1"/>
      <c r="B28" s="32" t="s">
        <v>49</v>
      </c>
      <c r="C28" s="32"/>
      <c r="D28" s="32"/>
      <c r="E28" s="32"/>
      <c r="F28" s="32"/>
      <c r="G28" s="32"/>
      <c r="H28" s="2" t="s">
        <v>27</v>
      </c>
      <c r="I28" s="21"/>
      <c r="J28" s="1"/>
      <c r="K28" s="38" t="s">
        <v>50</v>
      </c>
      <c r="L28" s="39"/>
      <c r="M28" s="39"/>
      <c r="N28" s="39"/>
      <c r="O28" s="39"/>
      <c r="P28" s="39"/>
      <c r="Q28" s="39"/>
      <c r="R28" s="39"/>
      <c r="S28" s="40"/>
      <c r="T28" s="41" t="s">
        <v>19</v>
      </c>
      <c r="U28" s="20"/>
    </row>
    <row r="29" spans="1:21" ht="21.75" thickBot="1" x14ac:dyDescent="0.2">
      <c r="A29" s="1"/>
      <c r="B29" s="32"/>
      <c r="C29" s="32"/>
      <c r="D29" s="32"/>
      <c r="E29" s="32"/>
      <c r="F29" s="32"/>
      <c r="G29" s="32"/>
      <c r="H29" s="2"/>
      <c r="I29" s="30" t="s">
        <v>37</v>
      </c>
      <c r="J29" s="1"/>
      <c r="K29" s="38"/>
      <c r="L29" s="39"/>
      <c r="M29" s="39"/>
      <c r="N29" s="39"/>
      <c r="O29" s="39"/>
      <c r="P29" s="39"/>
      <c r="Q29" s="39"/>
      <c r="R29" s="39"/>
      <c r="S29" s="40"/>
      <c r="T29" s="42"/>
      <c r="U29" s="20"/>
    </row>
    <row r="30" spans="1:21" ht="21.75" thickBot="1" x14ac:dyDescent="0.2">
      <c r="A30" s="1"/>
      <c r="B30" s="31" t="s">
        <v>51</v>
      </c>
      <c r="C30" s="31"/>
      <c r="D30" s="31"/>
      <c r="E30" s="31"/>
      <c r="F30" s="31"/>
      <c r="G30" s="31"/>
      <c r="H30" s="31"/>
      <c r="I30" s="31"/>
      <c r="J30" s="1"/>
      <c r="K30" s="16" t="s">
        <v>19</v>
      </c>
      <c r="L30" s="17" t="s">
        <v>52</v>
      </c>
      <c r="M30" s="18"/>
      <c r="N30" s="18"/>
      <c r="O30" s="18"/>
      <c r="P30" s="18"/>
      <c r="Q30" s="18"/>
      <c r="R30" s="18"/>
      <c r="S30" s="18"/>
      <c r="T30" s="19"/>
      <c r="U30" s="20"/>
    </row>
    <row r="31" spans="1:21" ht="24.75" thickBot="1" x14ac:dyDescent="0.2">
      <c r="A31" s="1"/>
      <c r="B31" s="43" t="s">
        <v>53</v>
      </c>
      <c r="C31" s="43"/>
      <c r="D31" s="43"/>
      <c r="E31" s="43"/>
      <c r="F31" s="43"/>
      <c r="G31" s="43"/>
      <c r="H31" s="44"/>
      <c r="I31" s="43"/>
      <c r="J31" s="1"/>
      <c r="K31" s="38" t="s">
        <v>54</v>
      </c>
      <c r="L31" s="39"/>
      <c r="M31" s="39"/>
      <c r="N31" s="39"/>
      <c r="O31" s="39"/>
      <c r="P31" s="39"/>
      <c r="Q31" s="39"/>
      <c r="R31" s="39"/>
      <c r="S31" s="40"/>
      <c r="T31" s="41" t="s">
        <v>19</v>
      </c>
      <c r="U31" s="20"/>
    </row>
    <row r="32" spans="1:21" ht="21.75" thickBot="1" x14ac:dyDescent="0.2">
      <c r="A32" s="1"/>
      <c r="B32" s="16" t="s">
        <v>19</v>
      </c>
      <c r="C32" s="17" t="s">
        <v>55</v>
      </c>
      <c r="D32" s="18"/>
      <c r="E32" s="18"/>
      <c r="F32" s="18"/>
      <c r="G32" s="18"/>
      <c r="H32" s="19"/>
      <c r="I32" s="20">
        <f>IF(H56&gt;=8,35,IF(AND(H56&gt;=6,H56&lt;=7),25,IF(AND(H56&gt;=1,H56&lt;=5),15,0)))</f>
        <v>35</v>
      </c>
      <c r="J32" s="1"/>
      <c r="K32" s="38"/>
      <c r="L32" s="39"/>
      <c r="M32" s="39"/>
      <c r="N32" s="39"/>
      <c r="O32" s="39"/>
      <c r="P32" s="39"/>
      <c r="Q32" s="39"/>
      <c r="R32" s="39"/>
      <c r="S32" s="40"/>
      <c r="T32" s="42"/>
      <c r="U32" s="20"/>
    </row>
    <row r="33" spans="1:21" ht="21.75" thickBot="1" x14ac:dyDescent="0.2">
      <c r="A33" s="1"/>
      <c r="B33" s="45" t="s">
        <v>56</v>
      </c>
      <c r="C33" s="45"/>
      <c r="D33" s="45"/>
      <c r="E33" s="45"/>
      <c r="F33" s="45"/>
      <c r="G33" s="45"/>
      <c r="H33" s="46" t="s">
        <v>19</v>
      </c>
      <c r="I33" s="20"/>
      <c r="J33" s="1"/>
      <c r="K33" s="16" t="s">
        <v>19</v>
      </c>
      <c r="L33" s="17" t="s">
        <v>57</v>
      </c>
      <c r="M33" s="18"/>
      <c r="N33" s="18"/>
      <c r="O33" s="18"/>
      <c r="P33" s="18"/>
      <c r="Q33" s="18"/>
      <c r="R33" s="18"/>
      <c r="S33" s="18"/>
      <c r="T33" s="19"/>
      <c r="U33" s="20"/>
    </row>
    <row r="34" spans="1:21" ht="21.75" thickBot="1" x14ac:dyDescent="0.2">
      <c r="A34" s="1"/>
      <c r="B34" s="47" t="s">
        <v>58</v>
      </c>
      <c r="C34" s="47"/>
      <c r="D34" s="47"/>
      <c r="E34" s="47"/>
      <c r="F34" s="47"/>
      <c r="G34" s="47"/>
      <c r="H34" s="48" t="s">
        <v>19</v>
      </c>
      <c r="I34" s="20"/>
      <c r="J34" s="1"/>
      <c r="K34" s="38" t="s">
        <v>59</v>
      </c>
      <c r="L34" s="39"/>
      <c r="M34" s="39"/>
      <c r="N34" s="39"/>
      <c r="O34" s="39"/>
      <c r="P34" s="39"/>
      <c r="Q34" s="39"/>
      <c r="R34" s="39"/>
      <c r="S34" s="40"/>
      <c r="T34" s="41" t="s">
        <v>19</v>
      </c>
      <c r="U34" s="20"/>
    </row>
    <row r="35" spans="1:21" ht="21.75" thickBot="1" x14ac:dyDescent="0.2">
      <c r="A35" s="1"/>
      <c r="B35" s="16" t="s">
        <v>20</v>
      </c>
      <c r="C35" s="17" t="s">
        <v>60</v>
      </c>
      <c r="D35" s="18"/>
      <c r="E35" s="18"/>
      <c r="F35" s="18"/>
      <c r="G35" s="18"/>
      <c r="H35" s="19"/>
      <c r="I35" s="20"/>
      <c r="J35" s="1"/>
      <c r="K35" s="49"/>
      <c r="L35" s="50"/>
      <c r="M35" s="50"/>
      <c r="N35" s="50"/>
      <c r="O35" s="50"/>
      <c r="P35" s="50"/>
      <c r="Q35" s="50"/>
      <c r="R35" s="50"/>
      <c r="S35" s="51"/>
      <c r="T35" s="42"/>
      <c r="U35" s="15"/>
    </row>
    <row r="36" spans="1:21" ht="21" x14ac:dyDescent="0.15">
      <c r="A36" s="1"/>
      <c r="B36" s="45" t="s">
        <v>56</v>
      </c>
      <c r="C36" s="45"/>
      <c r="D36" s="45"/>
      <c r="E36" s="45"/>
      <c r="F36" s="45"/>
      <c r="G36" s="45"/>
      <c r="H36" s="52" t="s">
        <v>19</v>
      </c>
      <c r="I36" s="20"/>
      <c r="J36" s="1"/>
      <c r="K36" s="53" t="s">
        <v>61</v>
      </c>
      <c r="L36" s="54"/>
      <c r="M36" s="54"/>
      <c r="N36" s="54"/>
      <c r="O36" s="54"/>
      <c r="P36" s="54"/>
      <c r="Q36" s="54"/>
      <c r="R36" s="54"/>
      <c r="S36" s="55"/>
      <c r="T36" s="56">
        <f>((COUNTIF(T13,"○")+COUNTIF(T16,"○")+COUNTIF(T19,"○")+COUNTIF(T22,"○"))+((COUNTIF(T14,"○")+COUNTIF(T17,"○")+COUNTIF(T20,"○")+COUNTIF(T23,"○")+COUNTIF(T25,"○")+COUNTIF(T28,"○")+COUNTIF(T31,"○")+COUNTIF(T34,"○"))*2))</f>
        <v>9</v>
      </c>
      <c r="U36" s="30" t="s">
        <v>37</v>
      </c>
    </row>
    <row r="37" spans="1:21" ht="21.75" thickBot="1" x14ac:dyDescent="0.2">
      <c r="A37" s="1"/>
      <c r="B37" s="47" t="s">
        <v>58</v>
      </c>
      <c r="C37" s="47"/>
      <c r="D37" s="47"/>
      <c r="E37" s="47"/>
      <c r="F37" s="47"/>
      <c r="G37" s="47"/>
      <c r="H37" s="57" t="s">
        <v>27</v>
      </c>
      <c r="I37" s="20"/>
      <c r="J37" s="1"/>
      <c r="K37" s="58" t="s">
        <v>62</v>
      </c>
      <c r="L37" s="1"/>
      <c r="M37" s="1"/>
      <c r="N37" s="1"/>
      <c r="O37" s="1"/>
      <c r="P37" s="59" t="s">
        <v>63</v>
      </c>
      <c r="Q37" s="59"/>
      <c r="R37" s="59"/>
      <c r="S37" s="59"/>
      <c r="T37" s="59"/>
      <c r="U37" s="59"/>
    </row>
    <row r="38" spans="1:21" ht="26.25" thickBot="1" x14ac:dyDescent="0.2">
      <c r="A38" s="1"/>
      <c r="B38" s="16" t="s">
        <v>20</v>
      </c>
      <c r="C38" s="17" t="s">
        <v>64</v>
      </c>
      <c r="D38" s="18"/>
      <c r="E38" s="18"/>
      <c r="F38" s="18"/>
      <c r="G38" s="18"/>
      <c r="H38" s="19"/>
      <c r="I38" s="20"/>
      <c r="J38" s="1"/>
      <c r="K38" s="60" t="str">
        <f>IF(COUNTIF(K12:K35,"◎")&gt;5,"NG！５項目以上選択されています。","")</f>
        <v/>
      </c>
      <c r="L38" s="1"/>
      <c r="M38" s="1"/>
      <c r="N38" s="1"/>
      <c r="O38" s="1"/>
      <c r="P38" s="6"/>
      <c r="Q38" s="6"/>
      <c r="R38" s="6"/>
      <c r="S38" s="60" t="str">
        <f>IF(COUNTIF(T13:T35,"○")&gt;5,"NG！５項目以上選択されています。","")</f>
        <v/>
      </c>
      <c r="T38" s="6"/>
      <c r="U38" s="6"/>
    </row>
    <row r="39" spans="1:21" ht="24" x14ac:dyDescent="0.15">
      <c r="A39" s="1"/>
      <c r="B39" s="45" t="s">
        <v>56</v>
      </c>
      <c r="C39" s="45"/>
      <c r="D39" s="45"/>
      <c r="E39" s="45"/>
      <c r="F39" s="45"/>
      <c r="G39" s="45"/>
      <c r="H39" s="46" t="s">
        <v>27</v>
      </c>
      <c r="I39" s="20"/>
      <c r="J39" s="1"/>
      <c r="K39" s="10" t="s">
        <v>65</v>
      </c>
      <c r="L39" s="11"/>
      <c r="M39" s="11"/>
      <c r="N39" s="11"/>
      <c r="O39" s="11"/>
      <c r="P39" s="11"/>
      <c r="Q39" s="11"/>
      <c r="R39" s="11"/>
      <c r="S39" s="11"/>
      <c r="T39" s="11"/>
      <c r="U39" s="12"/>
    </row>
    <row r="40" spans="1:21" ht="21.75" thickBot="1" x14ac:dyDescent="0.2">
      <c r="A40" s="1"/>
      <c r="B40" s="47" t="s">
        <v>58</v>
      </c>
      <c r="C40" s="47"/>
      <c r="D40" s="47"/>
      <c r="E40" s="47"/>
      <c r="F40" s="47"/>
      <c r="G40" s="47"/>
      <c r="H40" s="57" t="s">
        <v>19</v>
      </c>
      <c r="I40" s="20"/>
      <c r="J40" s="1"/>
      <c r="K40" s="61" t="s">
        <v>66</v>
      </c>
      <c r="L40" s="62"/>
      <c r="M40" s="62"/>
      <c r="N40" s="62"/>
      <c r="O40" s="62"/>
      <c r="P40" s="62"/>
      <c r="Q40" s="62"/>
      <c r="R40" s="62"/>
      <c r="S40" s="63"/>
      <c r="T40" s="41" t="s">
        <v>27</v>
      </c>
      <c r="U40" s="64">
        <f>IF(T40="○",10,0)</f>
        <v>10</v>
      </c>
    </row>
    <row r="41" spans="1:21" ht="21.75" thickBot="1" x14ac:dyDescent="0.2">
      <c r="A41" s="1"/>
      <c r="B41" s="16"/>
      <c r="C41" s="17" t="s">
        <v>67</v>
      </c>
      <c r="D41" s="18"/>
      <c r="E41" s="18"/>
      <c r="F41" s="18"/>
      <c r="G41" s="18"/>
      <c r="H41" s="19"/>
      <c r="I41" s="20"/>
      <c r="J41" s="1"/>
      <c r="K41" s="38"/>
      <c r="L41" s="39"/>
      <c r="M41" s="39"/>
      <c r="N41" s="39"/>
      <c r="O41" s="39"/>
      <c r="P41" s="39"/>
      <c r="Q41" s="39"/>
      <c r="R41" s="39"/>
      <c r="S41" s="40"/>
      <c r="T41" s="65"/>
      <c r="U41" s="66"/>
    </row>
    <row r="42" spans="1:21" ht="21" x14ac:dyDescent="0.15">
      <c r="A42" s="1"/>
      <c r="B42" s="45" t="s">
        <v>56</v>
      </c>
      <c r="C42" s="45"/>
      <c r="D42" s="45"/>
      <c r="E42" s="45"/>
      <c r="F42" s="45"/>
      <c r="G42" s="45"/>
      <c r="H42" s="46" t="s">
        <v>19</v>
      </c>
      <c r="I42" s="20"/>
      <c r="J42" s="1"/>
      <c r="K42" s="49"/>
      <c r="L42" s="50"/>
      <c r="M42" s="50"/>
      <c r="N42" s="50"/>
      <c r="O42" s="50"/>
      <c r="P42" s="50"/>
      <c r="Q42" s="50"/>
      <c r="R42" s="50"/>
      <c r="S42" s="51"/>
      <c r="T42" s="42"/>
      <c r="U42" s="30" t="s">
        <v>37</v>
      </c>
    </row>
    <row r="43" spans="1:21" ht="21.75" thickBot="1" x14ac:dyDescent="0.2">
      <c r="A43" s="1"/>
      <c r="B43" s="47" t="s">
        <v>58</v>
      </c>
      <c r="C43" s="47"/>
      <c r="D43" s="47"/>
      <c r="E43" s="47"/>
      <c r="F43" s="47"/>
      <c r="G43" s="47"/>
      <c r="H43" s="57"/>
      <c r="I43" s="20"/>
      <c r="J43" s="1"/>
      <c r="K43" s="58"/>
      <c r="L43" s="1"/>
      <c r="M43" s="1"/>
      <c r="N43" s="1"/>
      <c r="O43" s="1"/>
      <c r="P43" s="1"/>
      <c r="Q43" s="67"/>
      <c r="R43" s="67"/>
      <c r="S43" s="67"/>
      <c r="T43" s="67"/>
      <c r="U43" s="67" t="s">
        <v>68</v>
      </c>
    </row>
    <row r="44" spans="1:21" ht="21.75" thickBot="1" x14ac:dyDescent="0.2">
      <c r="A44" s="1"/>
      <c r="B44" s="16" t="s">
        <v>20</v>
      </c>
      <c r="C44" s="17" t="s">
        <v>69</v>
      </c>
      <c r="D44" s="18"/>
      <c r="E44" s="18"/>
      <c r="F44" s="18"/>
      <c r="G44" s="18"/>
      <c r="H44" s="19"/>
      <c r="I44" s="2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1" x14ac:dyDescent="0.15">
      <c r="A45" s="1"/>
      <c r="B45" s="45" t="s">
        <v>56</v>
      </c>
      <c r="C45" s="45"/>
      <c r="D45" s="45"/>
      <c r="E45" s="45"/>
      <c r="F45" s="45"/>
      <c r="G45" s="45"/>
      <c r="H45" s="46" t="s">
        <v>27</v>
      </c>
      <c r="I45" s="20"/>
      <c r="J45" s="1"/>
      <c r="K45" s="68" t="s">
        <v>70</v>
      </c>
      <c r="L45" s="69"/>
      <c r="M45" s="68" t="s">
        <v>71</v>
      </c>
      <c r="N45" s="70"/>
      <c r="O45" s="70"/>
      <c r="P45" s="70"/>
      <c r="Q45" s="70"/>
      <c r="R45" s="70"/>
      <c r="S45" s="70"/>
      <c r="T45" s="70"/>
      <c r="U45" s="69"/>
    </row>
    <row r="46" spans="1:21" ht="21.75" thickBot="1" x14ac:dyDescent="0.2">
      <c r="A46" s="1"/>
      <c r="B46" s="47" t="s">
        <v>58</v>
      </c>
      <c r="C46" s="47"/>
      <c r="D46" s="47"/>
      <c r="E46" s="47"/>
      <c r="F46" s="47"/>
      <c r="G46" s="47"/>
      <c r="H46" s="57" t="s">
        <v>27</v>
      </c>
      <c r="I46" s="20"/>
      <c r="J46" s="1"/>
      <c r="K46" s="71" t="s">
        <v>72</v>
      </c>
      <c r="L46" s="72"/>
      <c r="M46" s="73" t="s">
        <v>73</v>
      </c>
      <c r="N46" s="73" t="s">
        <v>74</v>
      </c>
      <c r="O46" s="74" t="s">
        <v>75</v>
      </c>
      <c r="P46" s="74" t="s">
        <v>76</v>
      </c>
      <c r="Q46" s="74" t="s">
        <v>77</v>
      </c>
      <c r="R46" s="74" t="s">
        <v>78</v>
      </c>
      <c r="S46" s="74" t="s">
        <v>79</v>
      </c>
      <c r="T46" s="73" t="s">
        <v>80</v>
      </c>
      <c r="U46" s="75">
        <f>I12</f>
        <v>40</v>
      </c>
    </row>
    <row r="47" spans="1:21" ht="21.75" thickBot="1" x14ac:dyDescent="0.2">
      <c r="A47" s="1"/>
      <c r="B47" s="16" t="s">
        <v>19</v>
      </c>
      <c r="C47" s="17" t="s">
        <v>81</v>
      </c>
      <c r="D47" s="18"/>
      <c r="E47" s="18"/>
      <c r="F47" s="18"/>
      <c r="G47" s="18"/>
      <c r="H47" s="19"/>
      <c r="I47" s="20"/>
      <c r="J47" s="1"/>
      <c r="K47" s="76" t="s">
        <v>82</v>
      </c>
      <c r="L47" s="77"/>
      <c r="M47" s="78" t="s">
        <v>73</v>
      </c>
      <c r="N47" s="79"/>
      <c r="O47" s="80" t="s">
        <v>74</v>
      </c>
      <c r="P47" s="80"/>
      <c r="Q47" s="80" t="s">
        <v>83</v>
      </c>
      <c r="R47" s="80"/>
      <c r="S47" s="80" t="s">
        <v>76</v>
      </c>
      <c r="T47" s="79"/>
      <c r="U47" s="81">
        <f>I22</f>
        <v>5</v>
      </c>
    </row>
    <row r="48" spans="1:21" ht="21" x14ac:dyDescent="0.15">
      <c r="A48" s="1"/>
      <c r="B48" s="45" t="s">
        <v>56</v>
      </c>
      <c r="C48" s="45"/>
      <c r="D48" s="45"/>
      <c r="E48" s="45"/>
      <c r="F48" s="45"/>
      <c r="G48" s="45"/>
      <c r="H48" s="46" t="s">
        <v>19</v>
      </c>
      <c r="I48" s="20"/>
      <c r="J48" s="1"/>
      <c r="K48" s="76" t="s">
        <v>84</v>
      </c>
      <c r="L48" s="77"/>
      <c r="M48" s="78" t="s">
        <v>85</v>
      </c>
      <c r="N48" s="79"/>
      <c r="O48" s="80" t="s">
        <v>86</v>
      </c>
      <c r="P48" s="80"/>
      <c r="Q48" s="80" t="s">
        <v>83</v>
      </c>
      <c r="R48" s="80"/>
      <c r="S48" s="80" t="s">
        <v>87</v>
      </c>
      <c r="T48" s="79"/>
      <c r="U48" s="81">
        <f>I32</f>
        <v>35</v>
      </c>
    </row>
    <row r="49" spans="1:21" ht="21.75" thickBot="1" x14ac:dyDescent="0.2">
      <c r="A49" s="1"/>
      <c r="B49" s="47" t="s">
        <v>58</v>
      </c>
      <c r="C49" s="47"/>
      <c r="D49" s="47"/>
      <c r="E49" s="47"/>
      <c r="F49" s="47"/>
      <c r="G49" s="47"/>
      <c r="H49" s="57" t="s">
        <v>19</v>
      </c>
      <c r="I49" s="20"/>
      <c r="J49" s="1"/>
      <c r="K49" s="76" t="s">
        <v>88</v>
      </c>
      <c r="L49" s="77"/>
      <c r="M49" s="78" t="s">
        <v>85</v>
      </c>
      <c r="N49" s="79"/>
      <c r="O49" s="80" t="s">
        <v>86</v>
      </c>
      <c r="P49" s="80"/>
      <c r="Q49" s="80" t="s">
        <v>83</v>
      </c>
      <c r="R49" s="80"/>
      <c r="S49" s="80" t="s">
        <v>87</v>
      </c>
      <c r="T49" s="79"/>
      <c r="U49" s="81">
        <f>U12</f>
        <v>35</v>
      </c>
    </row>
    <row r="50" spans="1:21" ht="21.75" thickBot="1" x14ac:dyDescent="0.2">
      <c r="A50" s="1"/>
      <c r="B50" s="16" t="s">
        <v>20</v>
      </c>
      <c r="C50" s="17" t="s">
        <v>89</v>
      </c>
      <c r="D50" s="18"/>
      <c r="E50" s="18"/>
      <c r="F50" s="18"/>
      <c r="G50" s="18"/>
      <c r="H50" s="19"/>
      <c r="I50" s="20"/>
      <c r="J50" s="1"/>
      <c r="K50" s="82" t="s">
        <v>90</v>
      </c>
      <c r="L50" s="83"/>
      <c r="M50" s="84" t="s">
        <v>85</v>
      </c>
      <c r="N50" s="85"/>
      <c r="O50" s="86"/>
      <c r="P50" s="86"/>
      <c r="Q50" s="86" t="s">
        <v>91</v>
      </c>
      <c r="R50" s="86"/>
      <c r="S50" s="86"/>
      <c r="T50" s="85"/>
      <c r="U50" s="87">
        <f>U40</f>
        <v>10</v>
      </c>
    </row>
    <row r="51" spans="1:21" ht="21" x14ac:dyDescent="0.15">
      <c r="A51" s="1"/>
      <c r="B51" s="45" t="s">
        <v>56</v>
      </c>
      <c r="C51" s="45"/>
      <c r="D51" s="45"/>
      <c r="E51" s="45"/>
      <c r="F51" s="45"/>
      <c r="G51" s="45"/>
      <c r="H51" s="46" t="s">
        <v>27</v>
      </c>
      <c r="I51" s="2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.75" thickBot="1" x14ac:dyDescent="0.2">
      <c r="A52" s="1"/>
      <c r="B52" s="47" t="s">
        <v>58</v>
      </c>
      <c r="C52" s="47"/>
      <c r="D52" s="47"/>
      <c r="E52" s="47"/>
      <c r="F52" s="47"/>
      <c r="G52" s="47"/>
      <c r="H52" s="57" t="s">
        <v>27</v>
      </c>
      <c r="I52" s="2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2.5" thickTop="1" thickBot="1" x14ac:dyDescent="0.2">
      <c r="A53" s="1"/>
      <c r="B53" s="16" t="s">
        <v>20</v>
      </c>
      <c r="C53" s="17" t="s">
        <v>92</v>
      </c>
      <c r="D53" s="18"/>
      <c r="E53" s="18"/>
      <c r="F53" s="18"/>
      <c r="G53" s="18"/>
      <c r="H53" s="19"/>
      <c r="I53" s="20"/>
      <c r="J53" s="1"/>
      <c r="K53" s="88" t="s">
        <v>93</v>
      </c>
      <c r="L53" s="89"/>
      <c r="M53" s="89"/>
      <c r="N53" s="89"/>
      <c r="O53" s="89"/>
      <c r="P53" s="89"/>
      <c r="Q53" s="89"/>
      <c r="R53" s="89"/>
      <c r="S53" s="89"/>
      <c r="T53" s="89"/>
      <c r="U53" s="90"/>
    </row>
    <row r="54" spans="1:21" ht="24" x14ac:dyDescent="0.25">
      <c r="A54" s="1"/>
      <c r="B54" s="45" t="s">
        <v>56</v>
      </c>
      <c r="C54" s="45"/>
      <c r="D54" s="45"/>
      <c r="E54" s="45"/>
      <c r="F54" s="45"/>
      <c r="G54" s="45"/>
      <c r="H54" s="46" t="s">
        <v>19</v>
      </c>
      <c r="I54" s="20"/>
      <c r="J54" s="1"/>
      <c r="K54" s="91">
        <f>SUM(U46:U50)</f>
        <v>125</v>
      </c>
      <c r="L54" s="92"/>
      <c r="M54" s="92"/>
      <c r="N54" s="92"/>
      <c r="O54" s="92"/>
      <c r="P54" s="92"/>
      <c r="Q54" s="92"/>
      <c r="R54" s="93"/>
      <c r="S54" s="94" t="s">
        <v>94</v>
      </c>
      <c r="T54" s="94"/>
      <c r="U54" s="95"/>
    </row>
    <row r="55" spans="1:21" ht="24" x14ac:dyDescent="0.25">
      <c r="A55" s="1"/>
      <c r="B55" s="47" t="s">
        <v>58</v>
      </c>
      <c r="C55" s="47"/>
      <c r="D55" s="47"/>
      <c r="E55" s="47"/>
      <c r="F55" s="47"/>
      <c r="G55" s="47"/>
      <c r="H55" s="57" t="s">
        <v>27</v>
      </c>
      <c r="I55" s="15"/>
      <c r="J55" s="1"/>
      <c r="K55" s="96"/>
      <c r="L55" s="97"/>
      <c r="M55" s="97"/>
      <c r="N55" s="97"/>
      <c r="O55" s="97"/>
      <c r="P55" s="97"/>
      <c r="Q55" s="97"/>
      <c r="R55" s="98"/>
      <c r="S55" s="99"/>
      <c r="T55" s="99"/>
      <c r="U55" s="100"/>
    </row>
    <row r="56" spans="1:21" ht="24.75" thickBot="1" x14ac:dyDescent="0.3">
      <c r="A56" s="1"/>
      <c r="B56" s="101" t="s">
        <v>95</v>
      </c>
      <c r="C56" s="101"/>
      <c r="D56" s="101"/>
      <c r="E56" s="101"/>
      <c r="F56" s="101"/>
      <c r="G56" s="101"/>
      <c r="H56" s="56">
        <f>((COUNTIF(H33,"○")+COUNTIF(H36,"○")+COUNTIF(H39,"○")+COUNTIF(H42,"○")+COUNTIF(H45,"○")+COUNTIF(H48,"○")+COUNTIF(H51,"○")+COUNTIF(H54,"○"))+((COUNTIF(H34,"○")+COUNTIF(H37,"○")+COUNTIF(H40,"○")+COUNTIF(H43,"○")+COUNTIF(H46,"○")+COUNTIF(H49,"○")+COUNTIF(H52,"○")+COUNTIF(H55,"○"))*2))</f>
        <v>11</v>
      </c>
      <c r="I56" s="30" t="s">
        <v>37</v>
      </c>
      <c r="J56" s="1"/>
      <c r="K56" s="102"/>
      <c r="L56" s="103"/>
      <c r="M56" s="103"/>
      <c r="N56" s="103"/>
      <c r="O56" s="103"/>
      <c r="P56" s="103"/>
      <c r="Q56" s="103"/>
      <c r="R56" s="104" t="s">
        <v>37</v>
      </c>
      <c r="S56" s="105"/>
      <c r="T56" s="105"/>
      <c r="U56" s="106"/>
    </row>
    <row r="57" spans="1:21" ht="14.25" thickTop="1" x14ac:dyDescent="0.15"/>
  </sheetData>
  <mergeCells count="106">
    <mergeCell ref="B54:G54"/>
    <mergeCell ref="K54:Q56"/>
    <mergeCell ref="S54:U56"/>
    <mergeCell ref="B55:G55"/>
    <mergeCell ref="B56:G56"/>
    <mergeCell ref="C50:H50"/>
    <mergeCell ref="K50:L50"/>
    <mergeCell ref="B51:G51"/>
    <mergeCell ref="B52:G52"/>
    <mergeCell ref="C53:H53"/>
    <mergeCell ref="K53:U53"/>
    <mergeCell ref="C47:H47"/>
    <mergeCell ref="K47:L47"/>
    <mergeCell ref="B48:G48"/>
    <mergeCell ref="K48:L48"/>
    <mergeCell ref="B49:G49"/>
    <mergeCell ref="K49:L49"/>
    <mergeCell ref="B43:G43"/>
    <mergeCell ref="C44:H44"/>
    <mergeCell ref="B45:G45"/>
    <mergeCell ref="K45:L45"/>
    <mergeCell ref="M45:U45"/>
    <mergeCell ref="B46:G46"/>
    <mergeCell ref="K46:L46"/>
    <mergeCell ref="C38:H38"/>
    <mergeCell ref="B39:G39"/>
    <mergeCell ref="K39:U39"/>
    <mergeCell ref="B40:G40"/>
    <mergeCell ref="K40:S42"/>
    <mergeCell ref="T40:T42"/>
    <mergeCell ref="U40:U41"/>
    <mergeCell ref="C41:H41"/>
    <mergeCell ref="B42:G42"/>
    <mergeCell ref="K34:S35"/>
    <mergeCell ref="T34:T35"/>
    <mergeCell ref="C35:H35"/>
    <mergeCell ref="B36:G36"/>
    <mergeCell ref="K36:S36"/>
    <mergeCell ref="B37:G37"/>
    <mergeCell ref="P37:U37"/>
    <mergeCell ref="B30:I30"/>
    <mergeCell ref="L30:T30"/>
    <mergeCell ref="B31:I31"/>
    <mergeCell ref="K31:S32"/>
    <mergeCell ref="T31:T32"/>
    <mergeCell ref="C32:H32"/>
    <mergeCell ref="I32:I55"/>
    <mergeCell ref="B33:G33"/>
    <mergeCell ref="L33:T33"/>
    <mergeCell ref="B34:G34"/>
    <mergeCell ref="K25:S26"/>
    <mergeCell ref="T25:T26"/>
    <mergeCell ref="B26:G27"/>
    <mergeCell ref="H26:H27"/>
    <mergeCell ref="L27:T27"/>
    <mergeCell ref="B28:G29"/>
    <mergeCell ref="H28:H29"/>
    <mergeCell ref="K28:S29"/>
    <mergeCell ref="T28:T29"/>
    <mergeCell ref="B21:I21"/>
    <mergeCell ref="L21:T21"/>
    <mergeCell ref="B22:G23"/>
    <mergeCell ref="H22:H23"/>
    <mergeCell ref="I22:I28"/>
    <mergeCell ref="K22:S22"/>
    <mergeCell ref="K23:S23"/>
    <mergeCell ref="B24:G25"/>
    <mergeCell ref="H24:H25"/>
    <mergeCell ref="L24:T24"/>
    <mergeCell ref="B18:G18"/>
    <mergeCell ref="L18:T18"/>
    <mergeCell ref="B19:G19"/>
    <mergeCell ref="K19:S19"/>
    <mergeCell ref="B20:I20"/>
    <mergeCell ref="K20:S20"/>
    <mergeCell ref="B15:G15"/>
    <mergeCell ref="L15:T15"/>
    <mergeCell ref="B16:G16"/>
    <mergeCell ref="K16:S16"/>
    <mergeCell ref="B17:G17"/>
    <mergeCell ref="K17:S17"/>
    <mergeCell ref="B11:I11"/>
    <mergeCell ref="K11:U11"/>
    <mergeCell ref="B12:G12"/>
    <mergeCell ref="I12:I18"/>
    <mergeCell ref="L12:T12"/>
    <mergeCell ref="U12:U35"/>
    <mergeCell ref="B13:G13"/>
    <mergeCell ref="K13:S13"/>
    <mergeCell ref="B14:G14"/>
    <mergeCell ref="K14:S14"/>
    <mergeCell ref="B8:C8"/>
    <mergeCell ref="D8:I8"/>
    <mergeCell ref="K8:L8"/>
    <mergeCell ref="M8:U8"/>
    <mergeCell ref="B9:C9"/>
    <mergeCell ref="D9:I9"/>
    <mergeCell ref="K9:L9"/>
    <mergeCell ref="M9:U9"/>
    <mergeCell ref="T1:U1"/>
    <mergeCell ref="O3:P3"/>
    <mergeCell ref="B5:U5"/>
    <mergeCell ref="B7:C7"/>
    <mergeCell ref="D7:I7"/>
    <mergeCell ref="K7:L7"/>
    <mergeCell ref="M7:U7"/>
  </mergeCells>
  <phoneticPr fontId="2"/>
  <conditionalFormatting sqref="M46">
    <cfRule type="expression" dxfId="43" priority="22">
      <formula>$I$12=5</formula>
    </cfRule>
  </conditionalFormatting>
  <conditionalFormatting sqref="N46">
    <cfRule type="expression" dxfId="41" priority="21">
      <formula>$I$12=20</formula>
    </cfRule>
  </conditionalFormatting>
  <conditionalFormatting sqref="O46">
    <cfRule type="expression" dxfId="39" priority="20">
      <formula>$I$12=30</formula>
    </cfRule>
  </conditionalFormatting>
  <conditionalFormatting sqref="P46">
    <cfRule type="expression" dxfId="37" priority="19">
      <formula>$I$12=40</formula>
    </cfRule>
  </conditionalFormatting>
  <conditionalFormatting sqref="Q46">
    <cfRule type="expression" dxfId="35" priority="18">
      <formula>$I$12=45</formula>
    </cfRule>
  </conditionalFormatting>
  <conditionalFormatting sqref="R46">
    <cfRule type="expression" dxfId="33" priority="17">
      <formula>$I$12=55</formula>
    </cfRule>
  </conditionalFormatting>
  <conditionalFormatting sqref="S46">
    <cfRule type="expression" dxfId="31" priority="16">
      <formula>$I$12=70</formula>
    </cfRule>
  </conditionalFormatting>
  <conditionalFormatting sqref="T46">
    <cfRule type="expression" dxfId="29" priority="15">
      <formula>$I$12=80</formula>
    </cfRule>
  </conditionalFormatting>
  <conditionalFormatting sqref="M47">
    <cfRule type="expression" dxfId="27" priority="14">
      <formula>$I$22=5</formula>
    </cfRule>
  </conditionalFormatting>
  <conditionalFormatting sqref="O47">
    <cfRule type="expression" dxfId="25" priority="13">
      <formula>$I$22=20</formula>
    </cfRule>
  </conditionalFormatting>
  <conditionalFormatting sqref="Q47">
    <cfRule type="expression" dxfId="23" priority="12">
      <formula>$I$22=25</formula>
    </cfRule>
  </conditionalFormatting>
  <conditionalFormatting sqref="S47">
    <cfRule type="expression" dxfId="21" priority="11">
      <formula>$I$22=40</formula>
    </cfRule>
  </conditionalFormatting>
  <conditionalFormatting sqref="M48">
    <cfRule type="expression" dxfId="19" priority="10">
      <formula>$I$32=0</formula>
    </cfRule>
  </conditionalFormatting>
  <conditionalFormatting sqref="O48">
    <cfRule type="expression" dxfId="17" priority="9">
      <formula>$I$32=15</formula>
    </cfRule>
  </conditionalFormatting>
  <conditionalFormatting sqref="Q48">
    <cfRule type="expression" dxfId="15" priority="8">
      <formula>$I$32=25</formula>
    </cfRule>
  </conditionalFormatting>
  <conditionalFormatting sqref="S48">
    <cfRule type="expression" dxfId="13" priority="7">
      <formula>$I$32=35</formula>
    </cfRule>
  </conditionalFormatting>
  <conditionalFormatting sqref="M49">
    <cfRule type="expression" dxfId="11" priority="6">
      <formula>$U$12=0</formula>
    </cfRule>
  </conditionalFormatting>
  <conditionalFormatting sqref="O49">
    <cfRule type="expression" dxfId="9" priority="5">
      <formula>$U$12=15</formula>
    </cfRule>
  </conditionalFormatting>
  <conditionalFormatting sqref="Q49">
    <cfRule type="expression" dxfId="7" priority="4">
      <formula>$U$12=25</formula>
    </cfRule>
  </conditionalFormatting>
  <conditionalFormatting sqref="S49">
    <cfRule type="expression" dxfId="5" priority="3">
      <formula>$U$12=35</formula>
    </cfRule>
  </conditionalFormatting>
  <conditionalFormatting sqref="M50">
    <cfRule type="expression" dxfId="3" priority="2">
      <formula>$U$40=0</formula>
    </cfRule>
  </conditionalFormatting>
  <conditionalFormatting sqref="Q50">
    <cfRule type="expression" dxfId="1" priority="1">
      <formula>$U$40=10</formula>
    </cfRule>
  </conditionalFormatting>
  <dataValidations count="2">
    <dataValidation type="list" allowBlank="1" showInputMessage="1" showErrorMessage="1" sqref="K12 K15 K18 K21 K24 K27 K30 B35 B38 B44 B41 B47 B50 B53 B32 K33">
      <formula1>"　,◎"</formula1>
    </dataValidation>
    <dataValidation type="list" allowBlank="1" showInputMessage="1" showErrorMessage="1" sqref="H12:H19 H22:H29 H36:H37 H39:H40 H42:H43 H45:H46 H48:H49 H51:H52 H54:H55 T34 H33:H34 T16:T17 T22:T23 T19:T20 T31 T25 T28 T13:T14 T40:T42">
      <formula1>"　,○"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2024-05-30T01:13:40Z</dcterms:modified>
</cp:coreProperties>
</file>